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0" yWindow="0" windowWidth="28800" windowHeight="12435" activeTab="2"/>
  </bookViews>
  <sheets>
    <sheet name="паспорт предприятия" sheetId="2" r:id="rId1"/>
    <sheet name="Технические характеристики" sheetId="5" r:id="rId2"/>
    <sheet name="Финансовые показатели" sheetId="6" r:id="rId3"/>
  </sheets>
  <externalReferences>
    <externalReference r:id="rId4"/>
  </externalReferences>
  <definedNames>
    <definedName name="data_prog_list">[1]TEHSHEET!$AA$2:$AA$3</definedName>
    <definedName name="kind_of_products">[1]TEHSHEET!$U$2:$U$3</definedName>
    <definedName name="kind_of_service">[1]TEHSHEET!$V$2:$V$5</definedName>
    <definedName name="MO_LIST_18">[1]REESTR_MO!$B$370</definedName>
    <definedName name="MR_LIST">[1]REESTR_MO!$D$2:$D$46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6" l="1"/>
  <c r="E14" i="6" s="1"/>
  <c r="D22" i="6" l="1"/>
  <c r="D21" i="6" s="1"/>
  <c r="D15" i="6"/>
  <c r="D14" i="6" s="1"/>
  <c r="D8" i="6"/>
  <c r="D7" i="6" s="1"/>
  <c r="C8" i="6" l="1"/>
  <c r="C9" i="6" s="1"/>
  <c r="C6" i="5" l="1"/>
</calcChain>
</file>

<file path=xl/sharedStrings.xml><?xml version="1.0" encoding="utf-8"?>
<sst xmlns="http://schemas.openxmlformats.org/spreadsheetml/2006/main" count="211" uniqueCount="159">
  <si>
    <t>Период регулирования</t>
  </si>
  <si>
    <t>Является ли данное юридическое лицо подразделением (филиалом) другой организации</t>
  </si>
  <si>
    <t>Является ли предприятие плательщиком НДС</t>
  </si>
  <si>
    <t>ИНН</t>
  </si>
  <si>
    <t>КПП</t>
  </si>
  <si>
    <t>Адрес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</si>
  <si>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</si>
  <si>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</si>
  <si>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</si>
  <si>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</si>
  <si>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Должность</t>
  </si>
  <si>
    <t>Наименование организации</t>
  </si>
  <si>
    <t>Фото</t>
  </si>
  <si>
    <t>Паспорт регулируемой организации</t>
  </si>
  <si>
    <t>Основание эксплуатации объектов коммунальной инфрастуктуры</t>
  </si>
  <si>
    <t>Документ, период действия Инвестиционной программы</t>
  </si>
  <si>
    <t>ОГРН</t>
  </si>
  <si>
    <t>Технические характеристики</t>
  </si>
  <si>
    <t>Показатели финансово - хозяйственной деятельности</t>
  </si>
  <si>
    <t>3.1.</t>
  </si>
  <si>
    <t>4.1.</t>
  </si>
  <si>
    <t>5.1.</t>
  </si>
  <si>
    <t>7.1.</t>
  </si>
  <si>
    <t>№ п/п</t>
  </si>
  <si>
    <t>Наименование показателя</t>
  </si>
  <si>
    <t>Значение показателя</t>
  </si>
  <si>
    <t>Необходимая валовая выручка всего, в т.ч. по видам деятельности</t>
  </si>
  <si>
    <t xml:space="preserve">Общие сведения </t>
  </si>
  <si>
    <t>1.1.</t>
  </si>
  <si>
    <t>1.2.</t>
  </si>
  <si>
    <t>2.1.</t>
  </si>
  <si>
    <t>2.2.</t>
  </si>
  <si>
    <t>3.2.</t>
  </si>
  <si>
    <t>6.1.</t>
  </si>
  <si>
    <t>заключенных в соответствии  с 223-ФЗ</t>
  </si>
  <si>
    <t>Учредители организации</t>
  </si>
  <si>
    <t>Дата создания (регистрации) организации</t>
  </si>
  <si>
    <t>Уставный капитал</t>
  </si>
  <si>
    <t>Значение показателя (по регулируемым видам деятельности)</t>
  </si>
  <si>
    <t>2.</t>
  </si>
  <si>
    <t>1.</t>
  </si>
  <si>
    <t>ВН</t>
  </si>
  <si>
    <t>СН-1</t>
  </si>
  <si>
    <t>СН-2</t>
  </si>
  <si>
    <t>НН</t>
  </si>
  <si>
    <t>3.</t>
  </si>
  <si>
    <t>2.3.</t>
  </si>
  <si>
    <t>2.4.</t>
  </si>
  <si>
    <t>3.3.</t>
  </si>
  <si>
    <t>3.4.</t>
  </si>
  <si>
    <t>4.</t>
  </si>
  <si>
    <t>5.</t>
  </si>
  <si>
    <t xml:space="preserve">6. </t>
  </si>
  <si>
    <t xml:space="preserve">7. </t>
  </si>
  <si>
    <t>8.</t>
  </si>
  <si>
    <t>Объем энергообъектов (у.е.), всего, в т.ч.:</t>
  </si>
  <si>
    <t>Объем воздушных и кабельных линий электропередачи (у.е.)</t>
  </si>
  <si>
    <t>Объем подстанций, трансформаторных подстанций, распределительных пунктов (у.е.)</t>
  </si>
  <si>
    <t xml:space="preserve">Протяженность воздушных линий электропередачи (км), всего, в т.ч.: </t>
  </si>
  <si>
    <t>Протяженность кабельных линий электропередачи (км), всего, в т.ч.:</t>
  </si>
  <si>
    <t>Суммарная трансформаторная мощность трансформаторов, участвующих в передаче электрической энергии потребителям (МВА)</t>
  </si>
  <si>
    <t>Заявленная мощность потребителей, присоединенных к электрическим сетям (МВт)</t>
  </si>
  <si>
    <t>Полезный отпуск электрической энергии, отпущенной потребителям (тыс.кВт*ч)</t>
  </si>
  <si>
    <t>Фактический объем электричекой энергии приобретаемой в целях компенсации потерь (тыс.кВт*ч, %)</t>
  </si>
  <si>
    <t>Уровень потерь, принятый Госкомитетом (в процентах)</t>
  </si>
  <si>
    <t>9.</t>
  </si>
  <si>
    <t>6.</t>
  </si>
  <si>
    <t>7.</t>
  </si>
  <si>
    <t>Количество точек присоединения потребителей к сетям ТСО</t>
  </si>
  <si>
    <t>11.1.</t>
  </si>
  <si>
    <t>Вид деятельности, всего, в т.ч.:</t>
  </si>
  <si>
    <t>Регулируемая деятельность, всего, в т.ч.:</t>
  </si>
  <si>
    <t>…</t>
  </si>
  <si>
    <t>11.2.</t>
  </si>
  <si>
    <t>Нерегулируемая деятельность</t>
  </si>
  <si>
    <t>Нерегулируемая деятельность, всего, в.ч.:</t>
  </si>
  <si>
    <t>10.</t>
  </si>
  <si>
    <t>11.</t>
  </si>
  <si>
    <t>12.</t>
  </si>
  <si>
    <t>Доля доходов от регулируемого вида деятельности от общей выручки организации (по видам регулируемой деятельности):</t>
  </si>
  <si>
    <t>13.</t>
  </si>
  <si>
    <t>14.</t>
  </si>
  <si>
    <t>Наличие утвержденной Инвестиционной программы</t>
  </si>
  <si>
    <t>Муниципальные образования Республики Татарстан, в которых осуществляется регулируемая деятельность</t>
  </si>
  <si>
    <t>15.</t>
  </si>
  <si>
    <t>16.</t>
  </si>
  <si>
    <t>17.</t>
  </si>
  <si>
    <t>18.</t>
  </si>
  <si>
    <t>19.</t>
  </si>
  <si>
    <t>20.</t>
  </si>
  <si>
    <t>21.</t>
  </si>
  <si>
    <t xml:space="preserve">Среднемесячная заработная плата всего по организации, в т.ч.: </t>
  </si>
  <si>
    <t xml:space="preserve">Численность (фактическая) всего по организации, в т.ч.: </t>
  </si>
  <si>
    <t xml:space="preserve">Численность по регулируемой деятельности, в т.ч.: </t>
  </si>
  <si>
    <t xml:space="preserve">Среднемесячная заработная плата по регулируемой деятельности, в т.ч.: </t>
  </si>
  <si>
    <t>Регулируемая деятельность 1 (наименование), всего, в т.ч.:</t>
  </si>
  <si>
    <t>Льготники</t>
  </si>
  <si>
    <t>Прочие заявители</t>
  </si>
  <si>
    <t>Регулируемая деятельность 2 (наименование), всего, в т.ч.:</t>
  </si>
  <si>
    <t>Регулируемая деятельность, в т.ч. по видам деятельности:</t>
  </si>
  <si>
    <t>Себестоимость всего, в т.ч. по видам деятельности:</t>
  </si>
  <si>
    <t>Количество исполненных договоров на технологическое присоединение, всего, в т.ч. по видам регулируемой деятельности</t>
  </si>
  <si>
    <t>* В случае отсутствия показателей, устанавливаемых Государственным комитетом Республики Татарстан по тарифам, указываются данные по организации, с соответствующей отметкой в графе "Примечание"</t>
  </si>
  <si>
    <t>Примечание</t>
  </si>
  <si>
    <t>ООО "Энерготранзит"</t>
  </si>
  <si>
    <t>нет</t>
  </si>
  <si>
    <t>да</t>
  </si>
  <si>
    <t>1141690038225</t>
  </si>
  <si>
    <t>1657142324</t>
  </si>
  <si>
    <t>ООО "ГК Транзит"</t>
  </si>
  <si>
    <t>Шагалин Максим Александрович</t>
  </si>
  <si>
    <t>24.08.2014</t>
  </si>
  <si>
    <t>Передача электрической энергии</t>
  </si>
  <si>
    <t>Передача тепловой энергии</t>
  </si>
  <si>
    <t>Технологическое присоединение к электрическим сетям</t>
  </si>
  <si>
    <t>Технологическое присоединение к сетям теплоснабжения</t>
  </si>
  <si>
    <t>Собственость</t>
  </si>
  <si>
    <t>Чубуков Вячеслав Петрович</t>
  </si>
  <si>
    <t>Директор</t>
  </si>
  <si>
    <t>г.Казань</t>
  </si>
  <si>
    <t xml:space="preserve"> </t>
  </si>
  <si>
    <t>Регулируемая деятельность, втч по видам деятельности:</t>
  </si>
  <si>
    <t>Количество заключенных договоров (приобретение ТМЦ, оказание услуг, выполенение работ), всего, в т.ч.:</t>
  </si>
  <si>
    <t>административно-управленческого персонала всего по организации</t>
  </si>
  <si>
    <t>административно-управленческого персонал по регулируемой деятельности</t>
  </si>
  <si>
    <t>ООО "Прогресс"</t>
  </si>
  <si>
    <t>260 000</t>
  </si>
  <si>
    <t>420095, РТ, г.Казань ,ул.Шамиля Усманова 28а пом 207</t>
  </si>
  <si>
    <t>165701001</t>
  </si>
  <si>
    <t>2.2</t>
  </si>
  <si>
    <t>3.1.1.</t>
  </si>
  <si>
    <t>3.1.2</t>
  </si>
  <si>
    <t>3.1.3</t>
  </si>
  <si>
    <t>3.1.4</t>
  </si>
  <si>
    <t>2.1.1</t>
  </si>
  <si>
    <t>2.1.2</t>
  </si>
  <si>
    <t>2.1.3</t>
  </si>
  <si>
    <t>2.1.4</t>
  </si>
  <si>
    <t>1.1.1</t>
  </si>
  <si>
    <t>1.1.2</t>
  </si>
  <si>
    <t>1.1.3</t>
  </si>
  <si>
    <t>1.1.4</t>
  </si>
  <si>
    <t>8</t>
  </si>
  <si>
    <t>8.1</t>
  </si>
  <si>
    <t>8.1.1</t>
  </si>
  <si>
    <t>8.1.2</t>
  </si>
  <si>
    <t>8.2</t>
  </si>
  <si>
    <t>8.2.1</t>
  </si>
  <si>
    <t>8.2.2</t>
  </si>
  <si>
    <t>9</t>
  </si>
  <si>
    <t>9.1</t>
  </si>
  <si>
    <t>Прибыль (убыток) всего ,втч по видам деятельности (чистая прибыль)</t>
  </si>
  <si>
    <t>Значение показателя (по регулируемым  видам деятельности) за 2023г</t>
  </si>
  <si>
    <t>6667,1 (7,08%)</t>
  </si>
  <si>
    <t>Утверждено на 2023 г. *</t>
  </si>
  <si>
    <t>420044, РТ, г.Казань ,пр. Х.Ямашева, д.38, офис 315</t>
  </si>
  <si>
    <t>факт 2023г с учетом прямых, косвенных и внереализованных расходов</t>
  </si>
  <si>
    <t xml:space="preserve"> - без учета налога на прибыль(12096)</t>
  </si>
  <si>
    <t xml:space="preserve"> факт 2023 г. с учетом только прямых расходов.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</si>
</sst>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7">
    <xf numFmtId="0" fontId="0" fillId="0" borderId="0" xfId="0"/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9" fillId="0" borderId="0" xfId="0" applyFont="1" applyFill="1"/>
    <xf numFmtId="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3" fontId="11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0" xfId="0" applyNumberFormat="1" applyFill="1"/>
    <xf numFmtId="49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164" fontId="1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3" fontId="16" fillId="0" borderId="1" xfId="1" applyNumberFormat="1" applyFont="1" applyFill="1" applyBorder="1" applyAlignment="1" applyProtection="1">
      <alignment horizontal="center" vertical="center" wrapText="1"/>
    </xf>
    <xf numFmtId="3" fontId="13" fillId="0" borderId="1" xfId="1" applyNumberFormat="1" applyFont="1" applyFill="1" applyBorder="1" applyAlignment="1" applyProtection="1">
      <alignment horizontal="center" vertical="center" wrapText="1"/>
    </xf>
    <xf numFmtId="3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164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/>
    </xf>
    <xf numFmtId="0" fontId="6" fillId="0" borderId="1" xfId="3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 applyProtection="1">
      <alignment horizontal="center" vertical="center" wrapText="1"/>
    </xf>
    <xf numFmtId="3" fontId="11" fillId="0" borderId="6" xfId="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Обычный" xfId="0" builtinId="0"/>
    <cellStyle name="Обычный_Forma_1 2" xfId="1"/>
    <cellStyle name="Обычный_ЖКУ_проект3" xfId="3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39</xdr:row>
      <xdr:rowOff>38100</xdr:rowOff>
    </xdr:from>
    <xdr:to>
      <xdr:col>3</xdr:col>
      <xdr:colOff>19050</xdr:colOff>
      <xdr:row>63</xdr:row>
      <xdr:rowOff>171450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601200"/>
          <a:ext cx="7981949" cy="470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isa.Habibullina/Desktop/&#1050;&#1072;&#1079;&#1074;&#1086;&#1076;&#1086;&#1082;&#1072;&#1085;&#1072;&#1083;/2019/&#1057;&#1058;&#1054;&#1050;&#1048;%20&#1052;&#1059;&#1055;%20&#1042;&#1054;&#1044;&#1054;&#1050;&#1040;&#1053;&#1040;&#1051;%20%20%20%202019-2018%20&#1057;%20&#1042;&#1044;%20-%20&#1082;&#1086;&#1087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modCheck"/>
      <sheetName val="modfrmSecretCode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Смета расходов"/>
      <sheetName val="2.1 КалькРасче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4.1 Налоги в целом на организ."/>
      <sheetName val="14.2 Налоги на указ.вид деят-т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2.2 КалькРасчет"/>
      <sheetName val="Ф1"/>
      <sheetName val="Ф2"/>
      <sheetName val="Ф3"/>
      <sheetName val="Ф4"/>
      <sheetName val="Ф5"/>
      <sheetName val="Ф6"/>
      <sheetName val="Ф7"/>
      <sheetName val="Комментарии"/>
      <sheetName val="Проверка"/>
      <sheetName val="et_union"/>
      <sheetName val="CL_COMMON_wsInterface"/>
      <sheetName val="CL_INFO_modInfo"/>
      <sheetName val="CL_UPD_modUpdTemplMain"/>
      <sheetName val="CL_UPD_modfrmCheckUpdates"/>
      <sheetName val="CL_ORG_REESTR_modfrmReestr"/>
      <sheetName val="CL_INSTR_modInstruction"/>
      <sheetName val="AllSheetsInThisWorkbook"/>
      <sheetName val="modInfo"/>
      <sheetName val="modServiceModule"/>
      <sheetName val="mod_Coms"/>
      <sheetName val="modCommandButton"/>
      <sheetName val="modfrmDateChoose"/>
      <sheetName val="REESTR_MO"/>
      <sheetName val="REESTR_ORG_VO"/>
      <sheetName val="mod_wb"/>
      <sheetName val="mod_Tit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mod_45"/>
      <sheetName val="mod_46"/>
      <sheetName val="mod_55"/>
      <sheetName val="mod_47"/>
      <sheetName val="mod_48"/>
      <sheetName val="mod_49"/>
      <sheetName val="mod_50"/>
      <sheetName val="mod_51"/>
      <sheetName val="mod_52"/>
      <sheetName val="Нагрузка"/>
      <sheetName val="Лист1"/>
      <sheetName val="Лист2"/>
    </sheetNames>
    <sheetDataSet>
      <sheetData sheetId="0">
        <row r="2">
          <cell r="U2" t="str">
            <v>водоотведение</v>
          </cell>
          <cell r="V2" t="str">
            <v>услуги по транспортировке стоков</v>
          </cell>
          <cell r="AA2" t="str">
            <v>до 01.01.2013</v>
          </cell>
        </row>
        <row r="3">
          <cell r="U3" t="str">
            <v>очистка стоков</v>
          </cell>
          <cell r="V3" t="str">
            <v>услуги по очистке стоков</v>
          </cell>
          <cell r="AA3" t="str">
            <v>после 01.01.2013</v>
          </cell>
        </row>
        <row r="4">
          <cell r="V4" t="str">
            <v>услуги по утилизации осадков</v>
          </cell>
        </row>
        <row r="5">
          <cell r="V5" t="str">
            <v>услуги на весь технологический цикл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  <row r="370">
          <cell r="B370" t="str">
            <v>Город Казань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opLeftCell="A19" zoomScaleNormal="100" zoomScaleSheetLayoutView="100" workbookViewId="0">
      <selection activeCell="C35" sqref="C35"/>
    </sheetView>
  </sheetViews>
  <sheetFormatPr defaultColWidth="9.140625" defaultRowHeight="15" x14ac:dyDescent="0.25"/>
  <cols>
    <col min="1" max="1" width="9.140625" style="2"/>
    <col min="2" max="2" width="53.140625" style="2" customWidth="1"/>
    <col min="3" max="3" width="57.140625" style="2" customWidth="1"/>
    <col min="4" max="16384" width="9.140625" style="2"/>
  </cols>
  <sheetData>
    <row r="1" spans="1:3" ht="20.25" x14ac:dyDescent="0.3">
      <c r="A1" s="58" t="s">
        <v>13</v>
      </c>
      <c r="B1" s="58"/>
      <c r="C1" s="58"/>
    </row>
    <row r="2" spans="1:3" ht="13.5" customHeight="1" x14ac:dyDescent="0.3">
      <c r="B2" s="12"/>
      <c r="C2" s="12"/>
    </row>
    <row r="3" spans="1:3" ht="20.25" x14ac:dyDescent="0.3">
      <c r="A3" s="58" t="s">
        <v>27</v>
      </c>
      <c r="B3" s="58"/>
      <c r="C3" s="58"/>
    </row>
    <row r="5" spans="1:3" s="17" customFormat="1" ht="15.75" x14ac:dyDescent="0.25">
      <c r="A5" s="15" t="s">
        <v>23</v>
      </c>
      <c r="B5" s="16" t="s">
        <v>24</v>
      </c>
      <c r="C5" s="16" t="s">
        <v>25</v>
      </c>
    </row>
    <row r="6" spans="1:3" ht="15.75" x14ac:dyDescent="0.25">
      <c r="A6" s="14" t="s">
        <v>40</v>
      </c>
      <c r="B6" s="6" t="s">
        <v>11</v>
      </c>
      <c r="C6" s="28" t="s">
        <v>104</v>
      </c>
    </row>
    <row r="7" spans="1:3" ht="15.75" x14ac:dyDescent="0.25">
      <c r="A7" s="14" t="s">
        <v>39</v>
      </c>
      <c r="B7" s="3" t="s">
        <v>0</v>
      </c>
      <c r="C7" s="5"/>
    </row>
    <row r="8" spans="1:3" ht="30.75" customHeight="1" x14ac:dyDescent="0.25">
      <c r="A8" s="14" t="s">
        <v>45</v>
      </c>
      <c r="B8" s="6" t="s">
        <v>1</v>
      </c>
      <c r="C8" s="4" t="s">
        <v>105</v>
      </c>
    </row>
    <row r="9" spans="1:3" ht="18.75" customHeight="1" x14ac:dyDescent="0.25">
      <c r="A9" s="14" t="s">
        <v>50</v>
      </c>
      <c r="B9" s="6" t="s">
        <v>2</v>
      </c>
      <c r="C9" s="4" t="s">
        <v>106</v>
      </c>
    </row>
    <row r="10" spans="1:3" ht="15.75" x14ac:dyDescent="0.25">
      <c r="A10" s="14" t="s">
        <v>51</v>
      </c>
      <c r="B10" s="1" t="s">
        <v>3</v>
      </c>
      <c r="C10" s="7" t="s">
        <v>108</v>
      </c>
    </row>
    <row r="11" spans="1:3" ht="15.75" x14ac:dyDescent="0.25">
      <c r="A11" s="14" t="s">
        <v>66</v>
      </c>
      <c r="B11" s="1" t="s">
        <v>4</v>
      </c>
      <c r="C11" s="7" t="s">
        <v>128</v>
      </c>
    </row>
    <row r="12" spans="1:3" ht="15.75" x14ac:dyDescent="0.25">
      <c r="A12" s="14" t="s">
        <v>67</v>
      </c>
      <c r="B12" s="1" t="s">
        <v>16</v>
      </c>
      <c r="C12" s="7" t="s">
        <v>107</v>
      </c>
    </row>
    <row r="13" spans="1:3" ht="15.75" x14ac:dyDescent="0.25">
      <c r="A13" s="14" t="s">
        <v>54</v>
      </c>
      <c r="B13" s="1" t="s">
        <v>35</v>
      </c>
      <c r="C13" s="7"/>
    </row>
    <row r="14" spans="1:3" ht="15.75" x14ac:dyDescent="0.25">
      <c r="A14" s="22"/>
      <c r="B14" s="21"/>
      <c r="C14" s="7" t="s">
        <v>125</v>
      </c>
    </row>
    <row r="15" spans="1:3" ht="15.75" x14ac:dyDescent="0.25">
      <c r="A15" s="14" t="s">
        <v>72</v>
      </c>
      <c r="B15" s="1"/>
      <c r="C15" s="27" t="s">
        <v>109</v>
      </c>
    </row>
    <row r="16" spans="1:3" ht="15.75" x14ac:dyDescent="0.25">
      <c r="A16" s="14" t="s">
        <v>72</v>
      </c>
      <c r="B16" s="1"/>
      <c r="C16" s="27" t="s">
        <v>110</v>
      </c>
    </row>
    <row r="17" spans="1:3" ht="18" customHeight="1" x14ac:dyDescent="0.25">
      <c r="A17" s="14" t="s">
        <v>65</v>
      </c>
      <c r="B17" s="1" t="s">
        <v>36</v>
      </c>
      <c r="C17" s="7" t="s">
        <v>111</v>
      </c>
    </row>
    <row r="18" spans="1:3" ht="15.75" x14ac:dyDescent="0.25">
      <c r="A18" s="14" t="s">
        <v>76</v>
      </c>
      <c r="B18" s="1" t="s">
        <v>37</v>
      </c>
      <c r="C18" s="7" t="s">
        <v>126</v>
      </c>
    </row>
    <row r="19" spans="1:3" ht="15.75" x14ac:dyDescent="0.25">
      <c r="A19" s="14" t="s">
        <v>77</v>
      </c>
      <c r="B19" s="1" t="s">
        <v>70</v>
      </c>
      <c r="C19" s="4"/>
    </row>
    <row r="20" spans="1:3" ht="15.75" x14ac:dyDescent="0.25">
      <c r="A20" s="14" t="s">
        <v>69</v>
      </c>
      <c r="B20" s="1" t="s">
        <v>71</v>
      </c>
      <c r="C20" s="4"/>
    </row>
    <row r="21" spans="1:3" ht="15.75" x14ac:dyDescent="0.25">
      <c r="A21" s="14" t="s">
        <v>72</v>
      </c>
      <c r="B21" s="1"/>
      <c r="C21" s="4" t="s">
        <v>112</v>
      </c>
    </row>
    <row r="22" spans="1:3" ht="15.75" x14ac:dyDescent="0.25">
      <c r="A22" s="14"/>
      <c r="B22" s="1"/>
      <c r="C22" s="4"/>
    </row>
    <row r="23" spans="1:3" ht="31.5" x14ac:dyDescent="0.25">
      <c r="A23" s="14"/>
      <c r="B23" s="1"/>
      <c r="C23" s="4" t="s">
        <v>114</v>
      </c>
    </row>
    <row r="24" spans="1:3" ht="15.75" x14ac:dyDescent="0.25">
      <c r="A24" s="14"/>
      <c r="B24" s="1"/>
      <c r="C24" s="4"/>
    </row>
    <row r="25" spans="1:3" ht="15.75" x14ac:dyDescent="0.25">
      <c r="A25" s="14" t="s">
        <v>73</v>
      </c>
      <c r="B25" s="1" t="s">
        <v>75</v>
      </c>
      <c r="C25" s="26" t="s">
        <v>105</v>
      </c>
    </row>
    <row r="26" spans="1:3" ht="15.75" x14ac:dyDescent="0.25">
      <c r="A26" s="14" t="s">
        <v>72</v>
      </c>
      <c r="B26" s="1"/>
      <c r="C26" s="4"/>
    </row>
    <row r="27" spans="1:3" ht="47.25" x14ac:dyDescent="0.25">
      <c r="A27" s="14" t="s">
        <v>78</v>
      </c>
      <c r="B27" s="1" t="s">
        <v>79</v>
      </c>
      <c r="C27" s="18">
        <v>1</v>
      </c>
    </row>
    <row r="28" spans="1:3" ht="15.75" x14ac:dyDescent="0.25">
      <c r="A28" s="14" t="s">
        <v>72</v>
      </c>
      <c r="B28" s="1"/>
      <c r="C28" s="8"/>
    </row>
    <row r="29" spans="1:3" ht="18" customHeight="1" x14ac:dyDescent="0.25">
      <c r="A29" s="14" t="s">
        <v>80</v>
      </c>
      <c r="B29" s="1" t="s">
        <v>82</v>
      </c>
      <c r="C29" s="4" t="s">
        <v>105</v>
      </c>
    </row>
    <row r="30" spans="1:3" ht="31.5" x14ac:dyDescent="0.25">
      <c r="A30" s="14" t="s">
        <v>81</v>
      </c>
      <c r="B30" s="1" t="s">
        <v>15</v>
      </c>
      <c r="C30" s="4" t="s">
        <v>105</v>
      </c>
    </row>
    <row r="31" spans="1:3" ht="47.25" x14ac:dyDescent="0.25">
      <c r="A31" s="14" t="s">
        <v>84</v>
      </c>
      <c r="B31" s="10" t="s">
        <v>83</v>
      </c>
      <c r="C31" s="20" t="s">
        <v>119</v>
      </c>
    </row>
    <row r="32" spans="1:3" ht="31.5" x14ac:dyDescent="0.25">
      <c r="A32" s="14" t="s">
        <v>85</v>
      </c>
      <c r="B32" s="10" t="s">
        <v>14</v>
      </c>
      <c r="C32" s="10" t="s">
        <v>116</v>
      </c>
    </row>
    <row r="33" spans="1:3" ht="15.75" x14ac:dyDescent="0.25">
      <c r="A33" s="13"/>
      <c r="B33" s="57" t="s">
        <v>5</v>
      </c>
      <c r="C33" s="57"/>
    </row>
    <row r="34" spans="1:3" ht="15.75" x14ac:dyDescent="0.25">
      <c r="A34" s="14" t="s">
        <v>86</v>
      </c>
      <c r="B34" s="11" t="s">
        <v>6</v>
      </c>
      <c r="C34" s="9" t="s">
        <v>155</v>
      </c>
    </row>
    <row r="35" spans="1:3" ht="15.75" x14ac:dyDescent="0.25">
      <c r="A35" s="14" t="s">
        <v>87</v>
      </c>
      <c r="B35" s="11" t="s">
        <v>7</v>
      </c>
      <c r="C35" s="9" t="s">
        <v>127</v>
      </c>
    </row>
    <row r="36" spans="1:3" ht="15.75" x14ac:dyDescent="0.25">
      <c r="A36" s="13"/>
      <c r="B36" s="57" t="s">
        <v>8</v>
      </c>
      <c r="C36" s="57"/>
    </row>
    <row r="37" spans="1:3" ht="15.75" x14ac:dyDescent="0.25">
      <c r="A37" s="14" t="s">
        <v>88</v>
      </c>
      <c r="B37" s="11" t="s">
        <v>9</v>
      </c>
      <c r="C37" s="9" t="s">
        <v>117</v>
      </c>
    </row>
    <row r="38" spans="1:3" ht="15.75" x14ac:dyDescent="0.25">
      <c r="A38" s="14" t="s">
        <v>89</v>
      </c>
      <c r="B38" s="11" t="s">
        <v>10</v>
      </c>
      <c r="C38" s="9" t="s">
        <v>118</v>
      </c>
    </row>
    <row r="39" spans="1:3" ht="15.75" x14ac:dyDescent="0.25">
      <c r="A39" s="14" t="s">
        <v>90</v>
      </c>
      <c r="B39" s="11" t="s">
        <v>12</v>
      </c>
      <c r="C39" s="9"/>
    </row>
  </sheetData>
  <mergeCells count="4">
    <mergeCell ref="B33:C33"/>
    <mergeCell ref="B36:C36"/>
    <mergeCell ref="A1:C1"/>
    <mergeCell ref="A3:C3"/>
  </mergeCells>
  <dataValidations count="5">
    <dataValidation allowBlank="1" sqref="C10:C18"/>
    <dataValidation allowBlank="1" showInputMessage="1" showErrorMessage="1" prompt="по двойному клику" sqref="C8:C9 C29:C30"/>
    <dataValidation type="textLength" operator="lessThanOrEqual" allowBlank="1" showInputMessage="1" showErrorMessage="1" errorTitle="Ошибка" error="Допускается ввод не более 900 символов!" sqref="C34:C35 C37:C39">
      <formula1>900</formula1>
    </dataValidation>
    <dataValidation allowBlank="1" errorTitle="Ошибка" error="Выберите значение из списка" prompt="Выберите значение из списка" sqref="C19:C26"/>
    <dataValidation type="list" allowBlank="1" showInputMessage="1" showErrorMessage="1" errorTitle="Ошибка" error="Выберите значение из списка" sqref="C27:C28">
      <formula1>kind_of_products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C13" sqref="C13"/>
    </sheetView>
  </sheetViews>
  <sheetFormatPr defaultColWidth="9.140625" defaultRowHeight="15" x14ac:dyDescent="0.25"/>
  <cols>
    <col min="1" max="1" width="9.140625" style="2"/>
    <col min="2" max="2" width="71.7109375" style="2" customWidth="1"/>
    <col min="3" max="3" width="54.85546875" style="2" customWidth="1"/>
    <col min="4" max="16384" width="9.140625" style="2"/>
  </cols>
  <sheetData>
    <row r="1" spans="1:3" ht="20.25" x14ac:dyDescent="0.3">
      <c r="A1" s="58" t="s">
        <v>13</v>
      </c>
      <c r="B1" s="58"/>
      <c r="C1" s="58"/>
    </row>
    <row r="2" spans="1:3" ht="18" customHeight="1" x14ac:dyDescent="0.3">
      <c r="B2" s="12"/>
      <c r="C2" s="12"/>
    </row>
    <row r="3" spans="1:3" ht="20.25" x14ac:dyDescent="0.3">
      <c r="A3" s="58" t="s">
        <v>17</v>
      </c>
      <c r="B3" s="58"/>
      <c r="C3" s="58"/>
    </row>
    <row r="5" spans="1:3" s="17" customFormat="1" ht="31.5" x14ac:dyDescent="0.25">
      <c r="A5" s="15" t="s">
        <v>23</v>
      </c>
      <c r="B5" s="16" t="s">
        <v>24</v>
      </c>
      <c r="C5" s="16" t="s">
        <v>152</v>
      </c>
    </row>
    <row r="6" spans="1:3" ht="15.75" x14ac:dyDescent="0.25">
      <c r="A6" s="14" t="s">
        <v>40</v>
      </c>
      <c r="B6" s="6" t="s">
        <v>55</v>
      </c>
      <c r="C6" s="6">
        <f>C7+C8</f>
        <v>2996.9709999999995</v>
      </c>
    </row>
    <row r="7" spans="1:3" ht="15.75" x14ac:dyDescent="0.25">
      <c r="A7" s="14" t="s">
        <v>28</v>
      </c>
      <c r="B7" s="6" t="s">
        <v>56</v>
      </c>
      <c r="C7" s="6">
        <v>947.27099999999996</v>
      </c>
    </row>
    <row r="8" spans="1:3" ht="31.5" x14ac:dyDescent="0.25">
      <c r="A8" s="14" t="s">
        <v>29</v>
      </c>
      <c r="B8" s="6" t="s">
        <v>57</v>
      </c>
      <c r="C8" s="6">
        <v>2049.6999999999998</v>
      </c>
    </row>
    <row r="9" spans="1:3" ht="15.75" x14ac:dyDescent="0.25">
      <c r="A9" s="14" t="s">
        <v>39</v>
      </c>
      <c r="B9" s="6" t="s">
        <v>58</v>
      </c>
      <c r="C9" s="6">
        <v>0.77</v>
      </c>
    </row>
    <row r="10" spans="1:3" ht="15.75" x14ac:dyDescent="0.25">
      <c r="A10" s="14" t="s">
        <v>30</v>
      </c>
      <c r="B10" s="6" t="s">
        <v>41</v>
      </c>
      <c r="C10" s="6">
        <v>0.77</v>
      </c>
    </row>
    <row r="11" spans="1:3" ht="15.75" x14ac:dyDescent="0.25">
      <c r="A11" s="14" t="s">
        <v>31</v>
      </c>
      <c r="B11" s="6" t="s">
        <v>42</v>
      </c>
      <c r="C11" s="6">
        <v>0</v>
      </c>
    </row>
    <row r="12" spans="1:3" ht="15.75" x14ac:dyDescent="0.25">
      <c r="A12" s="14" t="s">
        <v>46</v>
      </c>
      <c r="B12" s="6" t="s">
        <v>43</v>
      </c>
      <c r="C12" s="6">
        <v>0</v>
      </c>
    </row>
    <row r="13" spans="1:3" ht="15.75" x14ac:dyDescent="0.25">
      <c r="A13" s="14" t="s">
        <v>47</v>
      </c>
      <c r="B13" s="6" t="s">
        <v>44</v>
      </c>
      <c r="C13" s="6">
        <v>0</v>
      </c>
    </row>
    <row r="14" spans="1:3" ht="15.75" x14ac:dyDescent="0.25">
      <c r="A14" s="14" t="s">
        <v>45</v>
      </c>
      <c r="B14" s="6" t="s">
        <v>59</v>
      </c>
      <c r="C14" s="6">
        <v>311.24400000000003</v>
      </c>
    </row>
    <row r="15" spans="1:3" ht="15.75" x14ac:dyDescent="0.25">
      <c r="A15" s="14" t="s">
        <v>19</v>
      </c>
      <c r="B15" s="6" t="s">
        <v>41</v>
      </c>
      <c r="C15" s="6"/>
    </row>
    <row r="16" spans="1:3" ht="15.75" x14ac:dyDescent="0.25">
      <c r="A16" s="14" t="s">
        <v>32</v>
      </c>
      <c r="B16" s="6" t="s">
        <v>42</v>
      </c>
      <c r="C16" s="6">
        <v>0</v>
      </c>
    </row>
    <row r="17" spans="1:3" ht="15.75" x14ac:dyDescent="0.25">
      <c r="A17" s="14" t="s">
        <v>48</v>
      </c>
      <c r="B17" s="6" t="s">
        <v>43</v>
      </c>
      <c r="C17" s="6">
        <v>132.01400000000001</v>
      </c>
    </row>
    <row r="18" spans="1:3" ht="15.75" x14ac:dyDescent="0.25">
      <c r="A18" s="14" t="s">
        <v>49</v>
      </c>
      <c r="B18" s="6" t="s">
        <v>44</v>
      </c>
      <c r="C18" s="6">
        <v>179.23</v>
      </c>
    </row>
    <row r="19" spans="1:3" ht="31.5" x14ac:dyDescent="0.25">
      <c r="A19" s="14" t="s">
        <v>50</v>
      </c>
      <c r="B19" s="6" t="s">
        <v>60</v>
      </c>
      <c r="C19" s="6">
        <v>235.26</v>
      </c>
    </row>
    <row r="20" spans="1:3" ht="31.5" x14ac:dyDescent="0.25">
      <c r="A20" s="14" t="s">
        <v>51</v>
      </c>
      <c r="B20" s="6" t="s">
        <v>61</v>
      </c>
      <c r="C20" s="6">
        <v>14.58</v>
      </c>
    </row>
    <row r="21" spans="1:3" ht="31.5" x14ac:dyDescent="0.25">
      <c r="A21" s="14" t="s">
        <v>52</v>
      </c>
      <c r="B21" s="6" t="s">
        <v>62</v>
      </c>
      <c r="C21" s="37">
        <v>87441</v>
      </c>
    </row>
    <row r="22" spans="1:3" ht="31.5" x14ac:dyDescent="0.25">
      <c r="A22" s="14" t="s">
        <v>53</v>
      </c>
      <c r="B22" s="6" t="s">
        <v>63</v>
      </c>
      <c r="C22" s="37" t="s">
        <v>153</v>
      </c>
    </row>
    <row r="23" spans="1:3" ht="15.75" x14ac:dyDescent="0.25">
      <c r="A23" s="14" t="s">
        <v>54</v>
      </c>
      <c r="B23" s="6" t="s">
        <v>64</v>
      </c>
      <c r="C23" s="36">
        <v>8.3299999999999999E-2</v>
      </c>
    </row>
    <row r="24" spans="1:3" ht="15.75" x14ac:dyDescent="0.25">
      <c r="A24" s="14" t="s">
        <v>65</v>
      </c>
      <c r="B24" s="6" t="s">
        <v>68</v>
      </c>
      <c r="C24" s="6">
        <v>1032</v>
      </c>
    </row>
  </sheetData>
  <mergeCells count="2">
    <mergeCell ref="A1:C1"/>
    <mergeCell ref="A3:C3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0" workbookViewId="0">
      <selection activeCell="F18" sqref="F18"/>
    </sheetView>
  </sheetViews>
  <sheetFormatPr defaultColWidth="9.140625" defaultRowHeight="15" x14ac:dyDescent="0.25"/>
  <cols>
    <col min="1" max="1" width="9.140625" style="29"/>
    <col min="2" max="2" width="42" style="2" customWidth="1"/>
    <col min="3" max="3" width="21.28515625" style="24" customWidth="1"/>
    <col min="4" max="5" width="26.42578125" style="24" customWidth="1"/>
    <col min="6" max="6" width="29.28515625" style="2" customWidth="1"/>
    <col min="7" max="16384" width="9.140625" style="2"/>
  </cols>
  <sheetData>
    <row r="1" spans="1:6" ht="20.25" x14ac:dyDescent="0.3">
      <c r="A1" s="58" t="s">
        <v>13</v>
      </c>
      <c r="B1" s="58"/>
      <c r="C1" s="58"/>
      <c r="D1" s="58"/>
      <c r="E1" s="56"/>
    </row>
    <row r="2" spans="1:6" ht="20.25" x14ac:dyDescent="0.3">
      <c r="B2" s="12"/>
      <c r="C2" s="23"/>
    </row>
    <row r="3" spans="1:6" ht="20.25" x14ac:dyDescent="0.3">
      <c r="A3" s="58" t="s">
        <v>18</v>
      </c>
      <c r="B3" s="58"/>
      <c r="C3" s="58"/>
      <c r="D3" s="58"/>
      <c r="E3" s="56"/>
    </row>
    <row r="5" spans="1:6" s="17" customFormat="1" ht="34.5" customHeight="1" x14ac:dyDescent="0.25">
      <c r="A5" s="62" t="s">
        <v>23</v>
      </c>
      <c r="B5" s="59" t="s">
        <v>24</v>
      </c>
      <c r="C5" s="64" t="s">
        <v>38</v>
      </c>
      <c r="D5" s="65"/>
      <c r="E5" s="66"/>
      <c r="F5" s="59" t="s">
        <v>103</v>
      </c>
    </row>
    <row r="6" spans="1:6" s="17" customFormat="1" ht="63" x14ac:dyDescent="0.25">
      <c r="A6" s="63"/>
      <c r="B6" s="60"/>
      <c r="C6" s="25" t="s">
        <v>154</v>
      </c>
      <c r="D6" s="25" t="s">
        <v>158</v>
      </c>
      <c r="E6" s="25" t="s">
        <v>156</v>
      </c>
      <c r="F6" s="60"/>
    </row>
    <row r="7" spans="1:6" ht="31.5" x14ac:dyDescent="0.3">
      <c r="A7" s="31" t="s">
        <v>40</v>
      </c>
      <c r="B7" s="16" t="s">
        <v>26</v>
      </c>
      <c r="C7" s="38">
        <v>104940.46</v>
      </c>
      <c r="D7" s="38">
        <f>D8+D13</f>
        <v>255932</v>
      </c>
      <c r="E7" s="38">
        <v>255932</v>
      </c>
      <c r="F7" s="32"/>
    </row>
    <row r="8" spans="1:6" ht="31.5" x14ac:dyDescent="0.3">
      <c r="A8" s="30" t="s">
        <v>28</v>
      </c>
      <c r="B8" s="6" t="s">
        <v>99</v>
      </c>
      <c r="C8" s="39">
        <f>C7</f>
        <v>104940.46</v>
      </c>
      <c r="D8" s="39">
        <f>SUM(D9:D12)</f>
        <v>236192</v>
      </c>
      <c r="E8" s="39">
        <v>236192</v>
      </c>
      <c r="F8" s="13"/>
    </row>
    <row r="9" spans="1:6" ht="18.75" x14ac:dyDescent="0.3">
      <c r="A9" s="30" t="s">
        <v>138</v>
      </c>
      <c r="B9" s="6" t="s">
        <v>112</v>
      </c>
      <c r="C9" s="39">
        <f>C8</f>
        <v>104940.46</v>
      </c>
      <c r="D9" s="39">
        <v>131248</v>
      </c>
      <c r="E9" s="39">
        <v>131248</v>
      </c>
      <c r="F9" s="13"/>
    </row>
    <row r="10" spans="1:6" ht="18.75" x14ac:dyDescent="0.3">
      <c r="A10" s="30" t="s">
        <v>139</v>
      </c>
      <c r="B10" s="6" t="s">
        <v>113</v>
      </c>
      <c r="C10" s="39">
        <v>0</v>
      </c>
      <c r="D10" s="39">
        <v>0</v>
      </c>
      <c r="E10" s="39">
        <v>0</v>
      </c>
      <c r="F10" s="13"/>
    </row>
    <row r="11" spans="1:6" ht="31.5" x14ac:dyDescent="0.3">
      <c r="A11" s="30" t="s">
        <v>140</v>
      </c>
      <c r="B11" s="6" t="s">
        <v>114</v>
      </c>
      <c r="C11" s="39">
        <v>0</v>
      </c>
      <c r="D11" s="39">
        <v>104944</v>
      </c>
      <c r="E11" s="39">
        <v>104944</v>
      </c>
      <c r="F11" s="13"/>
    </row>
    <row r="12" spans="1:6" ht="31.5" x14ac:dyDescent="0.3">
      <c r="A12" s="30" t="s">
        <v>141</v>
      </c>
      <c r="B12" s="6" t="s">
        <v>115</v>
      </c>
      <c r="C12" s="39"/>
      <c r="D12" s="39">
        <v>0</v>
      </c>
      <c r="E12" s="39">
        <v>0</v>
      </c>
      <c r="F12" s="13"/>
    </row>
    <row r="13" spans="1:6" ht="18.75" x14ac:dyDescent="0.3">
      <c r="A13" s="30" t="s">
        <v>29</v>
      </c>
      <c r="B13" s="6" t="s">
        <v>74</v>
      </c>
      <c r="C13" s="39">
        <v>0</v>
      </c>
      <c r="D13" s="39">
        <v>19740</v>
      </c>
      <c r="E13" s="39">
        <v>19740</v>
      </c>
      <c r="F13" s="13"/>
    </row>
    <row r="14" spans="1:6" ht="31.5" x14ac:dyDescent="0.25">
      <c r="A14" s="31" t="s">
        <v>39</v>
      </c>
      <c r="B14" s="33" t="s">
        <v>100</v>
      </c>
      <c r="C14" s="40">
        <v>0</v>
      </c>
      <c r="D14" s="40">
        <f>SUM(D15+D20)</f>
        <v>181494</v>
      </c>
      <c r="E14" s="40">
        <f>SUM(E15+E20)</f>
        <v>200156</v>
      </c>
      <c r="F14" s="32"/>
    </row>
    <row r="15" spans="1:6" ht="31.5" x14ac:dyDescent="0.25">
      <c r="A15" s="30" t="s">
        <v>30</v>
      </c>
      <c r="B15" s="6" t="s">
        <v>99</v>
      </c>
      <c r="C15" s="41">
        <v>0</v>
      </c>
      <c r="D15" s="41">
        <f>SUM(D16:D19)</f>
        <v>160445</v>
      </c>
      <c r="E15" s="41">
        <f>SUM(E16:E19)</f>
        <v>175710</v>
      </c>
      <c r="F15" s="13"/>
    </row>
    <row r="16" spans="1:6" ht="30.75" x14ac:dyDescent="0.3">
      <c r="A16" s="30" t="s">
        <v>134</v>
      </c>
      <c r="B16" s="6" t="s">
        <v>112</v>
      </c>
      <c r="C16" s="39">
        <v>0</v>
      </c>
      <c r="D16" s="39">
        <v>155366</v>
      </c>
      <c r="E16" s="39">
        <v>170155</v>
      </c>
      <c r="F16" s="19" t="s">
        <v>157</v>
      </c>
    </row>
    <row r="17" spans="1:8" ht="18.75" x14ac:dyDescent="0.3">
      <c r="A17" s="30" t="s">
        <v>135</v>
      </c>
      <c r="B17" s="6" t="s">
        <v>113</v>
      </c>
      <c r="C17" s="39">
        <v>0</v>
      </c>
      <c r="D17" s="39">
        <v>0</v>
      </c>
      <c r="E17" s="39">
        <v>0</v>
      </c>
      <c r="F17" s="13"/>
    </row>
    <row r="18" spans="1:8" ht="31.5" x14ac:dyDescent="0.3">
      <c r="A18" s="30" t="s">
        <v>136</v>
      </c>
      <c r="B18" s="6" t="s">
        <v>114</v>
      </c>
      <c r="C18" s="39">
        <v>0</v>
      </c>
      <c r="D18" s="39">
        <v>5079</v>
      </c>
      <c r="E18" s="39">
        <v>5555</v>
      </c>
      <c r="F18" s="13"/>
    </row>
    <row r="19" spans="1:8" ht="31.5" x14ac:dyDescent="0.3">
      <c r="A19" s="30" t="s">
        <v>137</v>
      </c>
      <c r="B19" s="6" t="s">
        <v>115</v>
      </c>
      <c r="C19" s="39">
        <v>0</v>
      </c>
      <c r="D19" s="39">
        <v>0</v>
      </c>
      <c r="E19" s="39">
        <v>0</v>
      </c>
      <c r="F19" s="13"/>
    </row>
    <row r="20" spans="1:8" ht="18.75" x14ac:dyDescent="0.3">
      <c r="A20" s="30" t="s">
        <v>129</v>
      </c>
      <c r="B20" s="6" t="s">
        <v>74</v>
      </c>
      <c r="C20" s="39">
        <v>0</v>
      </c>
      <c r="D20" s="39">
        <v>21049</v>
      </c>
      <c r="E20" s="39">
        <v>24446</v>
      </c>
      <c r="F20" s="13"/>
    </row>
    <row r="21" spans="1:8" ht="31.5" x14ac:dyDescent="0.3">
      <c r="A21" s="31">
        <v>3</v>
      </c>
      <c r="B21" s="16" t="s">
        <v>151</v>
      </c>
      <c r="C21" s="38">
        <v>0</v>
      </c>
      <c r="D21" s="52">
        <f>D22+D27</f>
        <v>59745</v>
      </c>
      <c r="E21" s="52">
        <v>59745</v>
      </c>
      <c r="F21" s="32"/>
      <c r="H21" s="24"/>
    </row>
    <row r="22" spans="1:8" ht="31.5" x14ac:dyDescent="0.3">
      <c r="A22" s="30" t="s">
        <v>19</v>
      </c>
      <c r="B22" s="6" t="s">
        <v>121</v>
      </c>
      <c r="C22" s="39">
        <v>0</v>
      </c>
      <c r="D22" s="53">
        <f>SUM(D23:D26)</f>
        <v>48385</v>
      </c>
      <c r="E22" s="53">
        <v>48385</v>
      </c>
      <c r="F22" s="13"/>
    </row>
    <row r="23" spans="1:8" ht="18.75" x14ac:dyDescent="0.3">
      <c r="A23" s="30" t="s">
        <v>130</v>
      </c>
      <c r="B23" s="6" t="s">
        <v>112</v>
      </c>
      <c r="C23" s="39">
        <v>0</v>
      </c>
      <c r="D23" s="53">
        <v>-31126</v>
      </c>
      <c r="E23" s="53">
        <v>-31126</v>
      </c>
      <c r="F23" s="13"/>
    </row>
    <row r="24" spans="1:8" ht="18.75" x14ac:dyDescent="0.3">
      <c r="A24" s="30" t="s">
        <v>131</v>
      </c>
      <c r="B24" s="6" t="s">
        <v>113</v>
      </c>
      <c r="C24" s="39">
        <v>0</v>
      </c>
      <c r="D24" s="53">
        <v>0</v>
      </c>
      <c r="E24" s="53">
        <v>0</v>
      </c>
      <c r="F24" s="13"/>
    </row>
    <row r="25" spans="1:8" ht="31.5" x14ac:dyDescent="0.3">
      <c r="A25" s="30" t="s">
        <v>132</v>
      </c>
      <c r="B25" s="6" t="s">
        <v>114</v>
      </c>
      <c r="C25" s="39">
        <v>0</v>
      </c>
      <c r="D25" s="53">
        <v>79511</v>
      </c>
      <c r="E25" s="53">
        <v>79511</v>
      </c>
      <c r="F25" s="13"/>
    </row>
    <row r="26" spans="1:8" ht="31.5" x14ac:dyDescent="0.3">
      <c r="A26" s="30" t="s">
        <v>133</v>
      </c>
      <c r="B26" s="6" t="s">
        <v>115</v>
      </c>
      <c r="C26" s="39">
        <v>0</v>
      </c>
      <c r="D26" s="53">
        <v>0</v>
      </c>
      <c r="E26" s="53">
        <v>0</v>
      </c>
      <c r="F26" s="13"/>
    </row>
    <row r="27" spans="1:8" ht="18.75" x14ac:dyDescent="0.25">
      <c r="A27" s="30" t="s">
        <v>32</v>
      </c>
      <c r="B27" s="6" t="s">
        <v>74</v>
      </c>
      <c r="C27" s="42">
        <v>0</v>
      </c>
      <c r="D27" s="41">
        <v>11360</v>
      </c>
      <c r="E27" s="41">
        <v>11360</v>
      </c>
      <c r="F27" s="13"/>
    </row>
    <row r="28" spans="1:8" ht="31.5" x14ac:dyDescent="0.25">
      <c r="A28" s="31" t="s">
        <v>50</v>
      </c>
      <c r="B28" s="33" t="s">
        <v>92</v>
      </c>
      <c r="C28" s="43">
        <v>28</v>
      </c>
      <c r="D28" s="47">
        <v>13</v>
      </c>
      <c r="E28" s="47">
        <v>13</v>
      </c>
      <c r="F28" s="32"/>
    </row>
    <row r="29" spans="1:8" ht="31.5" x14ac:dyDescent="0.25">
      <c r="A29" s="30" t="s">
        <v>20</v>
      </c>
      <c r="B29" s="1" t="s">
        <v>123</v>
      </c>
      <c r="C29" s="44">
        <v>6</v>
      </c>
      <c r="D29" s="48">
        <v>7</v>
      </c>
      <c r="E29" s="48">
        <v>7</v>
      </c>
      <c r="F29" s="13"/>
    </row>
    <row r="30" spans="1:8" ht="31.5" x14ac:dyDescent="0.3">
      <c r="A30" s="31" t="s">
        <v>51</v>
      </c>
      <c r="B30" s="34" t="s">
        <v>91</v>
      </c>
      <c r="C30" s="45">
        <v>57.268999999999998</v>
      </c>
      <c r="D30" s="54">
        <v>99.826999999999998</v>
      </c>
      <c r="E30" s="54">
        <v>99.826999999999998</v>
      </c>
      <c r="F30" s="35"/>
    </row>
    <row r="31" spans="1:8" ht="34.5" customHeight="1" x14ac:dyDescent="0.3">
      <c r="A31" s="30" t="s">
        <v>21</v>
      </c>
      <c r="B31" s="1" t="s">
        <v>123</v>
      </c>
      <c r="C31" s="39">
        <v>0</v>
      </c>
      <c r="D31" s="55">
        <v>127.381</v>
      </c>
      <c r="E31" s="55">
        <v>127.381</v>
      </c>
      <c r="F31" s="19"/>
    </row>
    <row r="32" spans="1:8" ht="31.5" x14ac:dyDescent="0.3">
      <c r="A32" s="30" t="s">
        <v>66</v>
      </c>
      <c r="B32" s="1" t="s">
        <v>93</v>
      </c>
      <c r="C32" s="39">
        <v>28</v>
      </c>
      <c r="D32" s="49">
        <v>13</v>
      </c>
      <c r="E32" s="49">
        <v>13</v>
      </c>
      <c r="F32" s="19"/>
    </row>
    <row r="33" spans="1:10" ht="31.5" customHeight="1" x14ac:dyDescent="0.3">
      <c r="A33" s="30" t="s">
        <v>33</v>
      </c>
      <c r="B33" s="1" t="s">
        <v>124</v>
      </c>
      <c r="C33" s="39">
        <v>6</v>
      </c>
      <c r="D33" s="49">
        <v>7</v>
      </c>
      <c r="E33" s="49">
        <v>7</v>
      </c>
      <c r="F33" s="19"/>
    </row>
    <row r="34" spans="1:10" ht="31.5" customHeight="1" x14ac:dyDescent="0.3">
      <c r="A34" s="30" t="s">
        <v>67</v>
      </c>
      <c r="B34" s="10" t="s">
        <v>94</v>
      </c>
      <c r="C34" s="46">
        <v>57.268999999999998</v>
      </c>
      <c r="D34" s="55">
        <v>91.870999999999995</v>
      </c>
      <c r="E34" s="55">
        <v>91.870999999999995</v>
      </c>
      <c r="F34" s="19"/>
    </row>
    <row r="35" spans="1:10" ht="31.5" customHeight="1" x14ac:dyDescent="0.3">
      <c r="A35" s="30" t="s">
        <v>22</v>
      </c>
      <c r="B35" s="1" t="s">
        <v>124</v>
      </c>
      <c r="C35" s="39">
        <v>0</v>
      </c>
      <c r="D35" s="55">
        <v>112.607</v>
      </c>
      <c r="E35" s="55">
        <v>112.607</v>
      </c>
      <c r="F35" s="19"/>
    </row>
    <row r="36" spans="1:10" ht="31.5" customHeight="1" x14ac:dyDescent="0.3">
      <c r="A36" s="30" t="s">
        <v>142</v>
      </c>
      <c r="B36" s="1" t="s">
        <v>101</v>
      </c>
      <c r="C36" s="39">
        <v>0</v>
      </c>
      <c r="D36" s="50">
        <v>48</v>
      </c>
      <c r="E36" s="50">
        <v>48</v>
      </c>
      <c r="F36" s="13"/>
    </row>
    <row r="37" spans="1:10" ht="31.5" customHeight="1" x14ac:dyDescent="0.3">
      <c r="A37" s="30" t="s">
        <v>143</v>
      </c>
      <c r="B37" s="1" t="s">
        <v>95</v>
      </c>
      <c r="C37" s="39">
        <v>0</v>
      </c>
      <c r="D37" s="51">
        <v>48</v>
      </c>
      <c r="E37" s="51">
        <v>48</v>
      </c>
      <c r="F37" s="13"/>
      <c r="J37" s="2" t="s">
        <v>120</v>
      </c>
    </row>
    <row r="38" spans="1:10" ht="18.75" x14ac:dyDescent="0.3">
      <c r="A38" s="30" t="s">
        <v>144</v>
      </c>
      <c r="B38" s="1" t="s">
        <v>96</v>
      </c>
      <c r="C38" s="39">
        <v>0</v>
      </c>
      <c r="D38" s="39">
        <v>0</v>
      </c>
      <c r="E38" s="39">
        <v>0</v>
      </c>
      <c r="F38" s="13"/>
    </row>
    <row r="39" spans="1:10" ht="18.75" x14ac:dyDescent="0.3">
      <c r="A39" s="30" t="s">
        <v>145</v>
      </c>
      <c r="B39" s="1" t="s">
        <v>97</v>
      </c>
      <c r="C39" s="39">
        <v>0</v>
      </c>
      <c r="D39" s="39">
        <v>48</v>
      </c>
      <c r="E39" s="39">
        <v>48</v>
      </c>
      <c r="F39" s="13"/>
    </row>
    <row r="40" spans="1:10" ht="31.5" x14ac:dyDescent="0.3">
      <c r="A40" s="30" t="s">
        <v>146</v>
      </c>
      <c r="B40" s="1" t="s">
        <v>98</v>
      </c>
      <c r="C40" s="39">
        <v>0</v>
      </c>
      <c r="D40" s="39">
        <v>0</v>
      </c>
      <c r="E40" s="39">
        <v>0</v>
      </c>
      <c r="F40" s="13"/>
    </row>
    <row r="41" spans="1:10" ht="18.75" x14ac:dyDescent="0.3">
      <c r="A41" s="30" t="s">
        <v>147</v>
      </c>
      <c r="B41" s="1" t="s">
        <v>96</v>
      </c>
      <c r="C41" s="39">
        <v>0</v>
      </c>
      <c r="D41" s="39">
        <v>0</v>
      </c>
      <c r="E41" s="39">
        <v>0</v>
      </c>
      <c r="F41" s="13"/>
    </row>
    <row r="42" spans="1:10" ht="18.75" x14ac:dyDescent="0.3">
      <c r="A42" s="30" t="s">
        <v>148</v>
      </c>
      <c r="B42" s="1" t="s">
        <v>97</v>
      </c>
      <c r="C42" s="39">
        <v>0</v>
      </c>
      <c r="D42" s="39">
        <v>0</v>
      </c>
      <c r="E42" s="39">
        <v>0</v>
      </c>
      <c r="F42" s="13"/>
    </row>
    <row r="43" spans="1:10" ht="47.25" x14ac:dyDescent="0.3">
      <c r="A43" s="30" t="s">
        <v>149</v>
      </c>
      <c r="B43" s="1" t="s">
        <v>122</v>
      </c>
      <c r="C43" s="39"/>
      <c r="D43" s="39"/>
      <c r="E43" s="39"/>
      <c r="F43" s="13"/>
    </row>
    <row r="44" spans="1:10" ht="18.75" x14ac:dyDescent="0.3">
      <c r="A44" s="30" t="s">
        <v>150</v>
      </c>
      <c r="B44" s="1" t="s">
        <v>34</v>
      </c>
      <c r="C44" s="39"/>
      <c r="D44" s="39"/>
      <c r="E44" s="39"/>
      <c r="F44" s="13"/>
    </row>
    <row r="46" spans="1:10" ht="51" customHeight="1" x14ac:dyDescent="0.25">
      <c r="A46" s="61" t="s">
        <v>102</v>
      </c>
      <c r="B46" s="61"/>
      <c r="C46" s="61"/>
      <c r="D46" s="61"/>
      <c r="E46" s="61"/>
      <c r="F46" s="61"/>
    </row>
    <row r="49" ht="30.75" customHeight="1" x14ac:dyDescent="0.25"/>
  </sheetData>
  <mergeCells count="7">
    <mergeCell ref="A3:D3"/>
    <mergeCell ref="A1:D1"/>
    <mergeCell ref="F5:F6"/>
    <mergeCell ref="A46:F46"/>
    <mergeCell ref="B5:B6"/>
    <mergeCell ref="A5:A6"/>
    <mergeCell ref="C5:E5"/>
  </mergeCells>
  <dataValidations disablePrompts="1" count="2">
    <dataValidation type="list" allowBlank="1" showInputMessage="1" showErrorMessage="1" errorTitle="Ошибка" error="Выберите значение из списка" sqref="C14:C15 C27">
      <formula1>kind_of_products</formula1>
    </dataValidation>
    <dataValidation allowBlank="1" showInputMessage="1" showErrorMessage="1" prompt="по двойному клику" sqref="C28:C29"/>
  </dataValidations>
  <pageMargins left="0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 предприятия</vt:lpstr>
      <vt:lpstr>Технические характеристики</vt:lpstr>
      <vt:lpstr>Финансовые показатели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Хабибуллина Лариса Васильевна</dc:creator>
  <cp:lastModifiedBy>Пользователь</cp:lastModifiedBy>
  <cp:lastPrinted>2024-04-20T11:38:25Z</cp:lastPrinted>
  <dcterms:created xsi:type="dcterms:W3CDTF">2018-12-25T06:27:41Z</dcterms:created>
  <dcterms:modified xsi:type="dcterms:W3CDTF">2024-04-21T17:45:54Z</dcterms:modified>
</cp:coreProperties>
</file>