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-120" yWindow="-120" windowWidth="29040" windowHeight="15840"/>
  </bookViews>
  <sheets>
    <sheet name="Приложение 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M8" localSheetId="0">'Приложение 1 '!__M8</definedName>
    <definedName name="__M8">[0]!__M8</definedName>
    <definedName name="__M9" localSheetId="0">'Приложение 1 '!__M9</definedName>
    <definedName name="__M9">[0]!__M9</definedName>
    <definedName name="__Num2" localSheetId="0">#REF!</definedName>
    <definedName name="__Num2">#REF!</definedName>
    <definedName name="__q11" localSheetId="0">'Приложение 1 '!__q11</definedName>
    <definedName name="__q11">[0]!__q11</definedName>
    <definedName name="__q15" localSheetId="0">'Приложение 1 '!__q15</definedName>
    <definedName name="__q15">[0]!__q15</definedName>
    <definedName name="__q17" localSheetId="0">'Приложение 1 '!__q17</definedName>
    <definedName name="__q17">[0]!__q17</definedName>
    <definedName name="__q2" localSheetId="0">'Приложение 1 '!__q2</definedName>
    <definedName name="__q2">[0]!__q2</definedName>
    <definedName name="__q3" localSheetId="0">'Приложение 1 '!__q3</definedName>
    <definedName name="__q3">[0]!__q3</definedName>
    <definedName name="__q4" localSheetId="0">'Приложение 1 '!__q4</definedName>
    <definedName name="__q4">[0]!__q4</definedName>
    <definedName name="__q5" localSheetId="0">'Приложение 1 '!__q5</definedName>
    <definedName name="__q5">[0]!__q5</definedName>
    <definedName name="__q6" localSheetId="0">'Приложение 1 '!__q6</definedName>
    <definedName name="__q6">[0]!__q6</definedName>
    <definedName name="__q7" localSheetId="0">'Приложение 1 '!__q7</definedName>
    <definedName name="__q7">[0]!__q7</definedName>
    <definedName name="__q8" localSheetId="0">'Приложение 1 '!__q8</definedName>
    <definedName name="__q8">[0]!__q8</definedName>
    <definedName name="__q9" localSheetId="0">'Приложение 1 '!__q9</definedName>
    <definedName name="__q9">[0]!__q9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0">'Приложение 1 '!_M8</definedName>
    <definedName name="_M8">[0]!_M8</definedName>
    <definedName name="_M9" localSheetId="0">'Приложение 1 '!_M9</definedName>
    <definedName name="_M9">[0]!_M9</definedName>
    <definedName name="_Num2" localSheetId="0">#REF!</definedName>
    <definedName name="_Num2">#REF!</definedName>
    <definedName name="_q11" localSheetId="0">'Приложение 1 '!_q11</definedName>
    <definedName name="_q11">[0]!_q11</definedName>
    <definedName name="_q15" localSheetId="0">'Приложение 1 '!_q15</definedName>
    <definedName name="_q15">[0]!_q15</definedName>
    <definedName name="_q17" localSheetId="0">'Приложение 1 '!_q17</definedName>
    <definedName name="_q17">[0]!_q17</definedName>
    <definedName name="_q2" localSheetId="0">'Приложение 1 '!_q2</definedName>
    <definedName name="_q2">[0]!_q2</definedName>
    <definedName name="_q3" localSheetId="0">'Приложение 1 '!_q3</definedName>
    <definedName name="_q3">[0]!_q3</definedName>
    <definedName name="_q4" localSheetId="0">'Приложение 1 '!_q4</definedName>
    <definedName name="_q4">[0]!_q4</definedName>
    <definedName name="_q5" localSheetId="0">'Приложение 1 '!_q5</definedName>
    <definedName name="_q5">[0]!_q5</definedName>
    <definedName name="_q6" localSheetId="0">'Приложение 1 '!_q6</definedName>
    <definedName name="_q6">[0]!_q6</definedName>
    <definedName name="_q7" localSheetId="0">'Приложение 1 '!_q7</definedName>
    <definedName name="_q7">[0]!_q7</definedName>
    <definedName name="_q8" localSheetId="0">'Приложение 1 '!_q8</definedName>
    <definedName name="_q8">[0]!_q8</definedName>
    <definedName name="_q9" localSheetId="0">'Приложение 1 '!_q9</definedName>
    <definedName name="_q9">[0]!_q9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÷ĺňâĺđňűé" localSheetId="0">#REF!</definedName>
    <definedName name="÷ĺňâĺđňűé">#REF!</definedName>
    <definedName name="a">[3]Параметры!$E$37</definedName>
    <definedName name="AES" localSheetId="0">#REF!</definedName>
    <definedName name="AES">#REF!</definedName>
    <definedName name="àî" localSheetId="0">'Приложение 1 '!àî</definedName>
    <definedName name="àî">[0]!àî</definedName>
    <definedName name="ALL_ORG" localSheetId="0">#REF!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">[3]Параметры!$F$37</definedName>
    <definedName name="B490_02">'[4]УФ-61'!#REF!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_STAT" localSheetId="0">[5]TEHSHEET!#REF!</definedName>
    <definedName name="C_STAT">[5]TEHSHEET!#REF!</definedName>
    <definedName name="cd" localSheetId="0">'Приложение 1 '!cd</definedName>
    <definedName name="cd">[0]!cd</definedName>
    <definedName name="com" localSheetId="0">'Приложение 1 '!com</definedName>
    <definedName name="com">[0]!com</definedName>
    <definedName name="CompOt" localSheetId="0">'Приложение 1 '!CompOt</definedName>
    <definedName name="CompOt">[0]!CompOt</definedName>
    <definedName name="CompOt2" localSheetId="0">'Приложение 1 '!CompOt2</definedName>
    <definedName name="CompOt2">[0]!CompOt2</definedName>
    <definedName name="CompRas" localSheetId="0">'Приложение 1 '!CompRas</definedName>
    <definedName name="CompRas">[0]!CompRas</definedName>
    <definedName name="Contents" localSheetId="0">#REF!</definedName>
    <definedName name="Contents">#REF!</definedName>
    <definedName name="COPY_DIAP">#REF!</definedName>
    <definedName name="ct" localSheetId="0">'Приложение 1 '!ct</definedName>
    <definedName name="ct">[0]!ct</definedName>
    <definedName name="CUR_VER">[6]Заголовок!$B$21</definedName>
    <definedName name="d">[3]Параметры!$G$37</definedName>
    <definedName name="ď" localSheetId="0">'Приложение 1 '!ď</definedName>
    <definedName name="ď">[0]!ď</definedName>
    <definedName name="DaNet" localSheetId="0">[7]TEHSHEET!#REF!</definedName>
    <definedName name="DaNet">[7]TEHSHEET!#REF!</definedName>
    <definedName name="DATA" localSheetId="0">#REF!</definedName>
    <definedName name="DATA">#REF!</definedName>
    <definedName name="DATE">#REF!</definedName>
    <definedName name="ďď" localSheetId="0">'Приложение 1 '!ďď</definedName>
    <definedName name="ďď">[0]!ďď</definedName>
    <definedName name="đđ" localSheetId="0">'Приложение 1 '!đđ</definedName>
    <definedName name="đđ">[0]!đđ</definedName>
    <definedName name="đđđ" localSheetId="0">'Приложение 1 '!đđđ</definedName>
    <definedName name="đđđ">[0]!đđđ</definedName>
    <definedName name="DEC" localSheetId="0">#REF!</definedName>
    <definedName name="DEC">#REF!</definedName>
    <definedName name="dip" localSheetId="0">[8]FST5!$G$149:$G$165,P1_dip,P2_dip,P3_dip,P4_dip</definedName>
    <definedName name="dip">[8]FST5!$G$149:$G$165,P1_dip,P2_dip,P3_dip,P4_dip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 localSheetId="0">'Приложение 1 '!dsragh</definedName>
    <definedName name="dsragh">[0]!dsragh</definedName>
    <definedName name="e" localSheetId="0">[3]Параметры!#REF!</definedName>
    <definedName name="e">[3]Параметры!#REF!</definedName>
    <definedName name="ęĺ" localSheetId="0">'Приложение 1 '!ęĺ</definedName>
    <definedName name="ęĺ">[0]!ęĺ</definedName>
    <definedName name="eso" localSheetId="0">[8]FST5!$G$149:$G$165,[0]!P1_eso</definedName>
    <definedName name="eso">[8]FST5!$G$149:$G$165,[0]!P1_eso</definedName>
    <definedName name="ESO_ET" localSheetId="0">#REF!</definedName>
    <definedName name="ESO_ET">#REF!</definedName>
    <definedName name="ESO_PROT">#N/A</definedName>
    <definedName name="ESOcom" localSheetId="0">#REF!</definedName>
    <definedName name="ESOcom">#REF!</definedName>
    <definedName name="ew" localSheetId="0">'Приложение 1 '!ew</definedName>
    <definedName name="ew">[0]!ew</definedName>
    <definedName name="f" localSheetId="0">[3]Параметры!#REF!</definedName>
    <definedName name="f">[3]Параметры!#REF!</definedName>
    <definedName name="F_ST_ET" localSheetId="0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[9]Топливо2009!#REF!</definedName>
    <definedName name="F9_SC_2">[9]Топливо2009!#REF!</definedName>
    <definedName name="F9_SC_3">[9]Топливо2009!#REF!</definedName>
    <definedName name="F9_SC_4">[7]Топливо2009!#REF!</definedName>
    <definedName name="F9_SC_5">[7]Топливо2009!#REF!</definedName>
    <definedName name="F9_SC_6">[7]Топливо2009!#REF!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 localSheetId="0">'Приложение 1 '!fg</definedName>
    <definedName name="fg">[0]!fg</definedName>
    <definedName name="fil">[10]Титульный!$F$15</definedName>
    <definedName name="ForIns">[11]Регионы!#REF!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" localSheetId="0">[3]Параметры!#REF!</definedName>
    <definedName name="g">[3]Параметры!#REF!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>#REF!</definedName>
    <definedName name="gfg" localSheetId="0">'Приложение 1 '!gfg</definedName>
    <definedName name="gfg">[0]!gfg</definedName>
    <definedName name="gh" localSheetId="0">'Приложение 1 '!gh</definedName>
    <definedName name="gh">[0]!gh</definedName>
    <definedName name="god">[10]Титульный!$F$9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>#N/A</definedName>
    <definedName name="h" localSheetId="0">'Приложение 1 '!h</definedName>
    <definedName name="h">[0]!h</definedName>
    <definedName name="H?Address" localSheetId="0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[12]Справочники!$A$9:$A$12</definedName>
    <definedName name="Helper_ТЭС">[12]Справочники!$A$2:$A$5</definedName>
    <definedName name="Helper_ТЭС_Котельные">[13]Справочники!$A$2:$A$4,[13]Справочники!$A$16:$A$18</definedName>
    <definedName name="Helper_ФОРЭМ">[12]Справочники!$A$30:$A$35</definedName>
    <definedName name="hhh" localSheetId="0">'Приложение 1 '!hhh</definedName>
    <definedName name="hhh">[0]!hhh</definedName>
    <definedName name="hhy" localSheetId="0">'Приложение 1 '!hhy</definedName>
    <definedName name="hhy">[0]!hhy</definedName>
    <definedName name="îî" localSheetId="0">'Приложение 1 '!îî</definedName>
    <definedName name="îî">[0]!îî</definedName>
    <definedName name="INN" localSheetId="0">#REF!</definedName>
    <definedName name="INN">#REF!</definedName>
    <definedName name="j" localSheetId="0">'Приложение 1 '!j</definedName>
    <definedName name="j">[0]!j</definedName>
    <definedName name="JAN" localSheetId="0">#REF!</definedName>
    <definedName name="JAN">#REF!</definedName>
    <definedName name="JUL">#REF!</definedName>
    <definedName name="JUN">#REF!</definedName>
    <definedName name="k" localSheetId="0">'Приложение 1 '!k</definedName>
    <definedName name="k">[0]!k</definedName>
    <definedName name="kpp">[10]Титульный!$F$18</definedName>
    <definedName name="l">'[14]Вводные данные систем'!#REF!</definedName>
    <definedName name="logic">[10]TEHSHEET!$D$2:$D$3</definedName>
    <definedName name="MAR" localSheetId="0">#REF!</definedName>
    <definedName name="MAR">#REF!</definedName>
    <definedName name="MAY" localSheetId="0">#REF!</definedName>
    <definedName name="MAY">#REF!</definedName>
    <definedName name="MmExcelLinker_6E24F10A_D93B_4197_A91F_1E8C46B84DD5" localSheetId="0">РТ передача [15]ээ!$I$76:$I$76</definedName>
    <definedName name="MmExcelLinker_6E24F10A_D93B_4197_A91F_1E8C46B84DD5">РТ передача [15]ээ!$I$76:$I$76</definedName>
    <definedName name="MO" localSheetId="0">#REF!</definedName>
    <definedName name="MO">#REF!</definedName>
    <definedName name="MONTH">#REF!</definedName>
    <definedName name="MR_LIST">[10]REESTR!$D$2:$D$47</definedName>
    <definedName name="ňđĺňčé" localSheetId="0">#REF!</definedName>
    <definedName name="ňđĺňčé">#REF!</definedName>
    <definedName name="net" localSheetId="0">[8]FST5!$G$100:$G$116,[0]!P1_net</definedName>
    <definedName name="net">[8]FST5!$G$100:$G$116,[0]!P1_net</definedName>
    <definedName name="NET_INV" localSheetId="0">[16]TEHSHEET!#REF!</definedName>
    <definedName name="NET_INV">[16]TEHSHEET!#REF!</definedName>
    <definedName name="NET_ORG" localSheetId="0">[16]TEHSHEET!#REF!</definedName>
    <definedName name="NET_ORG">[16]TEHSHEET!#REF!</definedName>
    <definedName name="NET_W" localSheetId="0">[16]TEHSHEET!#REF!</definedName>
    <definedName name="NET_W">[16]TEHSHEET!#REF!</definedName>
    <definedName name="nfyz" localSheetId="0">'Приложение 1 '!nfyz</definedName>
    <definedName name="nfyz">[0]!nfyz</definedName>
    <definedName name="NOM" localSheetId="0">#REF!</definedName>
    <definedName name="NOM">#REF!</definedName>
    <definedName name="NOV">#REF!</definedName>
    <definedName name="NSRF">#REF!</definedName>
    <definedName name="Num">#REF!</definedName>
    <definedName name="o" localSheetId="0">'Приложение 1 '!o</definedName>
    <definedName name="o">[0]!o</definedName>
    <definedName name="OCT" localSheetId="0">#REF!</definedName>
    <definedName name="OCT">#REF!</definedName>
    <definedName name="OKTMO">#REF!</definedName>
    <definedName name="öó" localSheetId="0">'Приложение 1 '!öó</definedName>
    <definedName name="öó">[0]!öó</definedName>
    <definedName name="ORE" localSheetId="0">#REF!</definedName>
    <definedName name="ORE">#REF!</definedName>
    <definedName name="ORG" localSheetId="0">[11]Справочники!#REF!</definedName>
    <definedName name="ORG">[11]Справочники!#REF!</definedName>
    <definedName name="Org_list" localSheetId="0">#REF!</definedName>
    <definedName name="Org_list">#REF!</definedName>
    <definedName name="OTH_DATA">#REF!</definedName>
    <definedName name="OTH_LIST">#REF!</definedName>
    <definedName name="p">'[14]Вводные данные систем'!#REF!</definedName>
    <definedName name="P1_dip" hidden="1">[8]FST5!$G$167:$G$172,[8]FST5!$G$174:$G$175,[8]FST5!$G$177:$G$180,[8]FST5!$G$182,[8]FST5!$G$184:$G$188,[8]FST5!$G$190,[8]FST5!$G$192:$G$194</definedName>
    <definedName name="P1_eso" hidden="1">[17]FST5!$G$167:$G$172,[17]FST5!$G$174:$G$175,[17]FST5!$G$177:$G$180,[17]FST5!$G$182,[17]FST5!$G$184:$G$188,[17]FST5!$G$190,[17]FST5!$G$192:$G$194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[17]FST5!$G$118:$G$123,[17]FST5!$G$125:$G$126,[17]FST5!$G$128:$G$131,[17]FST5!$G$133,[17]FST5!$G$135:$G$139,[17]FST5!$G$141,[17]FST5!$G$143:$G$145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'[18]16'!$E$15:$I$16,'[18]16'!$E$18:$I$20,'[18]16'!$E$23:$I$23,'[18]16'!$E$26:$I$26,'[18]16'!$E$29:$I$29,'[18]16'!$E$32:$I$32,'[18]16'!$E$35:$I$35,'[18]16'!$B$34,'[18]16'!$B$37</definedName>
    <definedName name="P1_SCOPE_17_PRT" hidden="1">'[18]17'!$E$13:$H$21,'[18]17'!$J$9:$J$11,'[18]17'!$J$13:$J$21,'[18]17'!$E$24:$H$26,'[18]17'!$E$28:$H$36,'[18]17'!$J$24:$M$26,'[18]17'!$J$28:$M$36,'[18]17'!$E$39:$H$41</definedName>
    <definedName name="P1_SCOPE_4_PRT" hidden="1">'[18]4'!$F$23:$I$23,'[18]4'!$F$25:$I$25,'[18]4'!$F$27:$I$31,'[18]4'!$K$14:$N$20,'[18]4'!$K$23:$N$23,'[18]4'!$K$25:$N$25,'[18]4'!$K$27:$N$31,'[18]4'!$P$14:$S$20,'[18]4'!$P$23:$S$23</definedName>
    <definedName name="P1_SCOPE_5_PRT" hidden="1">'[18]5'!$F$23:$I$23,'[18]5'!$F$25:$I$25,'[18]5'!$F$27:$I$31,'[18]5'!$K$14:$N$21,'[18]5'!$K$23:$N$23,'[18]5'!$K$25:$N$25,'[18]5'!$K$27:$N$31,'[18]5'!$P$14:$S$21,'[18]5'!$P$23:$S$23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[19]Регионы!#REF!,[19]Регионы!#REF!,[19]Регионы!#REF!,[19]Регионы!#REF!,[19]Регионы!#REF!,[19]Регионы!#REF!</definedName>
    <definedName name="P1_SCOPE_DOP" hidden="1">[19]Регионы!#REF!,[19]Регионы!#REF!,[19]Регионы!#REF!,[19]Регионы!#REF!,[19]Регионы!#REF!,[19]Регионы!#REF!</definedName>
    <definedName name="P1_SCOPE_F1_PRT" hidden="1">'[18]Ф-1 (для АО-энерго)'!$D$74:$E$84,'[18]Ф-1 (для АО-энерго)'!$D$71:$E$72,'[18]Ф-1 (для АО-энерго)'!$D$66:$E$69,'[18]Ф-1 (для АО-энерго)'!$D$61:$E$64</definedName>
    <definedName name="P1_SCOPE_F2_PRT" hidden="1">'[18]Ф-2 (для АО-энерго)'!$G$56,'[18]Ф-2 (для АО-энерго)'!$E$55:$E$56,'[18]Ф-2 (для АО-энерго)'!$F$55:$G$55,'[18]Ф-2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[18]перекрестка!$H$15:$H$19,[18]перекрестка!$H$21:$H$25,[18]перекрестка!$J$14:$J$25,[18]перекрестка!$K$15:$K$19,[18]перекрестка!$K$21:$K$25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'[20]16'!$E$76:$M$76,'[20]16'!$E$8:$M$8,'[20]16'!$E$12:$M$12,'[20]16'!$E$52:$M$52,'[20]16'!$E$16:$M$16,'[20]16'!$E$64:$M$64,'[20]16'!$E$84:$M$85,'[20]16'!$E$48:$M$48,'[20]16'!$E$80:$M$80,'[20]16'!$E$72:$M$72,'[20]16'!$E$44:$M$44</definedName>
    <definedName name="P1_T16?axis?R?ДОГОВОР?" hidden="1">'[20]16'!$A$76,'[20]16'!$A$84:$A$85,'[20]16'!$A$72,'[20]16'!$A$80,'[20]16'!$A$68,'[20]16'!$A$64,'[20]16'!$A$60,'[20]16'!$A$56,'[20]16'!$A$52,'[20]16'!$A$48,'[20]16'!$A$44,'[20]16'!$A$40,'[20]16'!$A$36,'[20]16'!$A$32,'[20]16'!$A$28,'[20]16'!$A$24,'[20]16'!$A$20</definedName>
    <definedName name="P1_T16?L1" hidden="1">'[20]16'!$A$74:$M$74,'[20]16'!$A$14:$M$14,'[20]16'!$A$10:$M$10,'[20]16'!$A$50:$M$50,'[20]16'!$A$6:$M$6,'[20]16'!$A$62:$M$62,'[20]16'!$A$78:$M$78,'[20]16'!$A$46:$M$46,'[20]16'!$A$82:$M$82,'[20]16'!$A$70:$M$70,'[20]16'!$A$42:$M$42</definedName>
    <definedName name="P1_T16?L1.x" hidden="1">'[20]16'!$A$76:$M$76,'[20]16'!$A$16:$M$16,'[20]16'!$A$12:$M$12,'[20]16'!$A$52:$M$52,'[20]16'!$A$8:$M$8,'[20]16'!$A$64:$M$64,'[20]16'!$A$80:$M$80,'[20]16'!$A$48:$M$48,'[20]16'!$A$84:$M$85,'[20]16'!$A$72:$M$72,'[20]16'!$A$44:$M$44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?L4">'[13]29'!$J$18:$J$25,'[13]29'!$G$18:$G$25,'[13]29'!$G$35:$G$42,'[13]29'!$J$35:$J$42,'[13]29'!$G$60,'[13]29'!$J$60,'[13]29'!$M$60,'[13]29'!$P$60,'[13]29'!$P$18:$P$25,'[13]29'!$G$9:$G$16</definedName>
    <definedName name="P1_T17?unit?РУБ.ГКАЛ">'[13]29'!$F$44:$F$51,'[13]29'!$I$44:$I$51,'[13]29'!$L$44:$L$51,'[13]29'!$F$18:$F$25,'[13]29'!$I$60,'[13]29'!$L$60,'[13]29'!$O$60,'[13]29'!$F$60,'[13]29'!$F$9:$F$16,'[13]29'!$I$9:$I$16</definedName>
    <definedName name="P1_T17?unit?ТГКАЛ">'[13]29'!$M$18:$M$25,'[13]29'!$J$18:$J$25,'[13]29'!$G$18:$G$25,'[13]29'!$G$35:$G$42,'[13]29'!$J$35:$J$42,'[13]29'!$G$60,'[13]29'!$J$60,'[13]29'!$M$60,'[13]29'!$P$60,'[13]29'!$G$9:$G$16</definedName>
    <definedName name="P1_T17_Protection">'[13]29'!$O$47:$P$51,'[13]29'!$L$47:$M$51,'[13]29'!$L$53:$M$53,'[13]29'!$L$55:$M$59,'[13]29'!$O$53:$P$53,'[13]29'!$O$55:$P$59,'[13]29'!$F$12:$G$16,'[13]29'!$F$10:$G$10</definedName>
    <definedName name="P1_T18.2_Protect" localSheetId="0" hidden="1">#REF!,#REF!,#REF!,#REF!,#REF!,#REF!,#REF!</definedName>
    <definedName name="P1_T18.2_Protect" hidden="1">#REF!,#REF!,#REF!,#REF!,#REF!,#REF!,#REF!</definedName>
    <definedName name="P1_T20_Protection" hidden="1">'[13]20'!$E$4:$H$4,'[13]20'!$E$13:$H$13,'[13]20'!$E$16:$H$17,'[13]20'!$E$19:$H$19,'[13]20'!$J$4:$M$4,'[13]20'!$J$8:$M$11,'[13]20'!$J$13:$M$13,'[13]20'!$J$16:$M$17,'[13]20'!$J$19:$M$19</definedName>
    <definedName name="P1_T21_Protection">'[13]21'!$O$31:$S$33,'[13]21'!$E$11,'[13]21'!$G$11:$K$11,'[13]21'!$M$11,'[13]21'!$O$11:$S$11,'[13]21'!$E$14:$E$16,'[13]21'!$G$14:$K$16,'[13]21'!$M$14:$M$16,'[13]21'!$O$14:$S$16</definedName>
    <definedName name="P1_T23_Protection">'[13]23'!$F$9:$J$25,'[13]23'!$O$9:$P$25,'[13]23'!$A$32:$A$34,'[13]23'!$F$32:$J$34,'[13]23'!$O$32:$P$34,'[13]23'!$A$37:$A$53,'[13]23'!$F$37:$J$53,'[13]23'!$O$37:$P$53</definedName>
    <definedName name="P1_T25_protection">'[13]25'!$G$8:$J$21,'[13]25'!$G$24:$J$28,'[13]25'!$G$30:$J$33,'[13]25'!$G$35:$J$37,'[13]25'!$G$41:$J$42,'[13]25'!$L$8:$O$21,'[13]25'!$L$24:$O$28,'[13]25'!$L$30:$O$33</definedName>
    <definedName name="P1_T26_Protection">'[13]26'!$B$34:$B$36,'[13]26'!$F$8:$I$8,'[13]26'!$F$10:$I$11,'[13]26'!$F$13:$I$15,'[13]26'!$F$18:$I$19,'[13]26'!$F$22:$I$24,'[13]26'!$F$26:$I$26,'[13]26'!$F$29:$I$32</definedName>
    <definedName name="P1_T27_Protection">'[13]27'!$B$34:$B$36,'[13]27'!$F$8:$I$8,'[13]27'!$F$10:$I$11,'[13]27'!$F$13:$I$15,'[13]27'!$F$18:$I$19,'[13]27'!$F$22:$I$24,'[13]27'!$F$26:$I$26,'[13]27'!$F$29:$I$32</definedName>
    <definedName name="P1_T28?axis?R?ПЭ">'[13]28'!$D$16:$I$18,'[13]28'!$D$22:$I$24,'[13]28'!$D$28:$I$30,'[13]28'!$D$37:$I$39,'[13]28'!$D$42:$I$44,'[13]28'!$D$48:$I$50,'[13]28'!$D$54:$I$56,'[13]28'!$D$63:$I$65</definedName>
    <definedName name="P1_T28?axis?R?ПЭ?">'[13]28'!$B$16:$B$18,'[13]28'!$B$22:$B$24,'[13]28'!$B$28:$B$30,'[13]28'!$B$37:$B$39,'[13]28'!$B$42:$B$44,'[13]28'!$B$48:$B$50,'[13]28'!$B$54:$B$56,'[13]28'!$B$63:$B$65</definedName>
    <definedName name="P1_T28?Data">'[13]28'!$G$242:$H$265,'[13]28'!$D$242:$E$265,'[13]28'!$G$216:$H$239,'[13]28'!$D$268:$E$292,'[13]28'!$G$268:$H$292,'[13]28'!$D$216:$E$239,'[13]28'!$G$190:$H$213</definedName>
    <definedName name="P1_T28_Protection">'[13]28'!$B$74:$B$76,'[13]28'!$B$80:$B$82,'[13]28'!$B$89:$B$91,'[13]28'!$B$94:$B$96,'[13]28'!$B$100:$B$102,'[13]28'!$B$106:$B$108,'[13]28'!$B$115:$B$117,'[13]28'!$B$120:$B$122</definedName>
    <definedName name="P1_T4_Protect" hidden="1">'[21]4'!$D$20:$G$20,'[21]4'!$D$22:$G$22,'[21]4'!$D$23:$G$25,'[21]4'!$I$11:$L$17,'[21]4'!$I$20:$L$20,'[21]4'!$I$22:$L$22,'[21]4'!$I$23:$L$25,'[21]4'!$N$11:$Q$17,'[21]4'!$N$20:$Q$20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0_T28_Protection">'[13]28'!$G$167:$H$169,'[13]28'!$D$172:$E$174,'[13]28'!$G$172:$H$174,'[13]28'!$D$178:$E$180,'[13]28'!$G$178:$H$181,'[13]28'!$D$184:$E$186,'[13]28'!$G$184:$H$186</definedName>
    <definedName name="P11_SCOPE_FULL_LOAD" localSheetId="0" hidden="1">#REF!,#REF!,#REF!,#REF!,#REF!</definedName>
    <definedName name="P11_SCOPE_FULL_LOAD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1_T28_Protection">'[13]28'!$D$193:$E$195,'[13]28'!$G$193:$H$195,'[13]28'!$D$198:$E$200,'[13]28'!$G$198:$H$200,'[13]28'!$D$204:$E$206,'[13]28'!$G$204:$H$206,'[13]28'!$D$210:$E$212,'[13]28'!$B$68:$B$70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_Protect" localSheetId="0" hidden="1">#REF!,#REF!,#REF!,#REF!,#REF!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_Protect" localSheetId="0" hidden="1">#REF!,#REF!,#REF!,#REF!,#REF!</definedName>
    <definedName name="P13_T1_Protect" hidden="1">#REF!,#REF!,#REF!,#REF!,#REF!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localSheetId="0" hidden="1">#REF!,#REF!,#REF!,#REF!,#REF!</definedName>
    <definedName name="P14_T1_Protect" hidden="1">#REF!,#REF!,#REF!,#REF!,#REF!</definedName>
    <definedName name="P15_SCOPE_FULL_LOAD" localSheetId="0" hidden="1">#REF!,#REF!,#REF!,#REF!,#REF!,P1_SCOPE_FULL_LOAD</definedName>
    <definedName name="P15_SCOPE_FULL_LOAD" hidden="1">#REF!,#REF!,#REF!,#REF!,#REF!,P1_SCOPE_FULL_LOAD</definedName>
    <definedName name="P15_T1_Protect" localSheetId="0" hidden="1">#REF!,#REF!,#REF!,#REF!,#REF!</definedName>
    <definedName name="P15_T1_Protect" hidden="1">#REF!,#REF!,#REF!,#REF!,#REF!</definedName>
    <definedName name="P16_SCOPE_FULL_LOAD" localSheetId="0" hidden="1">'Приложение 1 '!P2_SCOPE_FULL_LOAD,'Приложение 1 '!P3_SCOPE_FULL_LOAD,'Приложение 1 '!P4_SCOPE_FULL_LOAD,'Приложение 1 '!P5_SCOPE_FULL_LOAD,'Приложение 1 '!P6_SCOPE_FULL_LOAD,'Приложение 1 '!P7_SCOPE_FULL_LOAD,'Приложение 1 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0" hidden="1">#REF!,#REF!,#REF!,#REF!,#REF!,#REF!</definedName>
    <definedName name="P16_T1_Protect" hidden="1">#REF!,#REF!,#REF!,#REF!,#REF!,#REF!</definedName>
    <definedName name="P17_SCOPE_FULL_LOAD" localSheetId="0" hidden="1">'Приложение 1 '!P9_SCOPE_FULL_LOAD,'Приложение 1 '!P10_SCOPE_FULL_LOAD,'Приложение 1 '!P11_SCOPE_FULL_LOAD,'Приложение 1 '!P12_SCOPE_FULL_LOAD,'Приложение 1 '!P13_SCOPE_FULL_LOAD,'Приложение 1 '!P14_SCOPE_FULL_LOAD,'Приложение 1 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#REF!,#REF!,#REF!,P1_T1_Protect,'Приложение 1 '!P2_T1_Protect,'Приложение 1 '!P3_T1_Protect,'Приложение 1 '!P4_T1_Protect</definedName>
    <definedName name="P18_T1_Protect" hidden="1">#REF!,#REF!,#REF!,P1_T1_Protect,P2_T1_Protect,P3_T1_Protect,P4_T1_Protect</definedName>
    <definedName name="P19_T1_Protect" localSheetId="0" hidden="1">'Приложение 1 '!P5_T1_Protect,'Приложение 1 '!P6_T1_Protect,'Приложение 1 '!P7_T1_Protect,'Приложение 1 '!P8_T1_Protect,'Приложение 1 '!P9_T1_Protect,'Приложение 1 '!P10_T1_Protect,'Приложение 1 '!P11_T1_Protect,'Приложение 1 '!P12_T1_Protect,'Приложение 1 '!P13_T1_Protect,'Приложение 1 '!P14_T1_Protect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[8]FST5!$G$100:$G$116,[8]FST5!$G$118:$G$123,[8]FST5!$G$125:$G$126,[8]FST5!$G$128:$G$131,[8]FST5!$G$133,[8]FST5!$G$135:$G$139,[8]FST5!$G$141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'[18]16'!$E$38:$I$38,'[18]16'!$E$41:$I$41,'[18]16'!$E$45:$I$47,'[18]16'!$E$49:$I$49,'[18]16'!$E$53:$I$54,'[18]16'!$E$56:$I$57,'[18]16'!$E$59:$I$59,'[18]16'!$E$9:$I$13</definedName>
    <definedName name="P2_SCOPE_4_PRT" hidden="1">'[18]4'!$P$25:$S$25,'[18]4'!$P$27:$S$31,'[18]4'!$U$14:$X$20,'[18]4'!$U$23:$X$23,'[18]4'!$U$25:$X$25,'[18]4'!$U$27:$X$31,'[18]4'!$Z$14:$AC$20,'[18]4'!$Z$23:$AC$23,'[18]4'!$Z$25:$AC$25</definedName>
    <definedName name="P2_SCOPE_5_PRT" hidden="1">'[18]5'!$P$25:$S$25,'[18]5'!$P$27:$S$31,'[18]5'!$U$14:$X$21,'[18]5'!$U$23:$X$23,'[18]5'!$U$25:$X$25,'[18]5'!$U$27:$X$31,'[18]5'!$Z$14:$AC$21,'[18]5'!$Z$23:$AC$23,'[18]5'!$Z$25:$AC$25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'[18]Ф-1 (для АО-энерго)'!$D$56:$E$59,'[18]Ф-1 (для АО-энерго)'!$D$34:$E$50,'[18]Ф-1 (для АО-энерго)'!$D$32:$E$32,'[18]Ф-1 (для АО-энерго)'!$D$23:$E$30</definedName>
    <definedName name="P2_SCOPE_F2_PRT" hidden="1">'[18]Ф-2 (для АО-энерго)'!$D$52:$G$54,'[18]Ф-2 (для АО-энерго)'!$C$21:$E$42,'[18]Ф-2 (для АО-энерго)'!$A$12:$E$12,'[18]Ф-2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[18]перекрестка!$N$14:$N$25,[18]перекрестка!$N$27:$N$31,[18]перекрестка!$J$27:$K$31,[18]перекрестка!$F$27:$H$31,[18]перекрестка!$F$33:$H$37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localSheetId="0" hidden="1">#REF!,#REF!,#REF!,#REF!,#REF!,#REF!</definedName>
    <definedName name="P2_T1_Protect" hidden="1">#REF!,#REF!,#REF!,#REF!,#REF!,#REF!</definedName>
    <definedName name="P2_T17?L4">'[13]29'!$J$9:$J$16,'[13]29'!$M$9:$M$16,'[13]29'!$P$9:$P$16,'[13]29'!$G$44:$G$51,'[13]29'!$J$44:$J$51,'[13]29'!$M$44:$M$51,'[13]29'!$M$35:$M$42,'[13]29'!$P$35:$P$42,'[13]29'!$P$44:$P$51</definedName>
    <definedName name="P2_T17?unit?РУБ.ГКАЛ">'[13]29'!$I$18:$I$25,'[13]29'!$L$9:$L$16,'[13]29'!$L$18:$L$25,'[13]29'!$O$9:$O$16,'[13]29'!$F$35:$F$42,'[13]29'!$I$35:$I$42,'[13]29'!$L$35:$L$42,'[13]29'!$O$35:$O$51</definedName>
    <definedName name="P2_T17?unit?ТГКАЛ">'[13]29'!$J$9:$J$16,'[13]29'!$M$9:$M$16,'[13]29'!$P$9:$P$16,'[13]29'!$M$35:$M$42,'[13]29'!$P$35:$P$42,'[13]29'!$G$44:$G$51,'[13]29'!$J$44:$J$51,'[13]29'!$M$44:$M$51,'[13]29'!$P$44:$P$51</definedName>
    <definedName name="P2_T17_Protection">'[13]29'!$F$19:$G$19,'[13]29'!$F$21:$G$25,'[13]29'!$F$27:$G$27,'[13]29'!$F$29:$G$33,'[13]29'!$F$36:$G$36,'[13]29'!$F$38:$G$42,'[13]29'!$F$45:$G$45,'[13]29'!$F$47:$G$51</definedName>
    <definedName name="P2_T21_Protection">'[13]21'!$E$20:$E$22,'[13]21'!$G$20:$K$22,'[13]21'!$M$20:$M$22,'[13]21'!$O$20:$S$22,'[13]21'!$E$26:$E$28,'[13]21'!$G$26:$K$28,'[13]21'!$M$26:$M$28,'[13]21'!$O$26:$S$28</definedName>
    <definedName name="P2_T25_protection">'[13]25'!$L$35:$O$37,'[13]25'!$L$41:$O$42,'[13]25'!$Q$8:$T$21,'[13]25'!$Q$24:$T$28,'[13]25'!$Q$30:$T$33,'[13]25'!$Q$35:$T$37,'[13]25'!$Q$41:$T$42,'[13]25'!$B$35:$B$37</definedName>
    <definedName name="P2_T26_Protection">'[13]26'!$F$34:$I$36,'[13]26'!$K$8:$N$8,'[13]26'!$K$10:$N$11,'[13]26'!$K$13:$N$15,'[13]26'!$K$18:$N$19,'[13]26'!$K$22:$N$24,'[13]26'!$K$26:$N$26,'[13]26'!$K$29:$N$32</definedName>
    <definedName name="P2_T27_Protection">'[13]27'!$F$34:$I$36,'[13]27'!$K$8:$N$8,'[13]27'!$K$10:$N$11,'[13]27'!$K$13:$N$15,'[13]27'!$K$18:$N$19,'[13]27'!$K$22:$N$24,'[13]27'!$K$26:$N$26,'[13]27'!$K$29:$N$32</definedName>
    <definedName name="P2_T28?axis?R?ПЭ">'[13]28'!$D$68:$I$70,'[13]28'!$D$74:$I$76,'[13]28'!$D$80:$I$82,'[13]28'!$D$89:$I$91,'[13]28'!$D$94:$I$96,'[13]28'!$D$100:$I$102,'[13]28'!$D$106:$I$108,'[13]28'!$D$115:$I$117</definedName>
    <definedName name="P2_T28?axis?R?ПЭ?">'[13]28'!$B$68:$B$70,'[13]28'!$B$74:$B$76,'[13]28'!$B$80:$B$82,'[13]28'!$B$89:$B$91,'[13]28'!$B$94:$B$96,'[13]28'!$B$100:$B$102,'[13]28'!$B$106:$B$108,'[13]28'!$B$115:$B$117</definedName>
    <definedName name="P2_T28_Protection">'[13]28'!$B$126:$B$128,'[13]28'!$B$132:$B$134,'[13]28'!$B$141:$B$143,'[13]28'!$B$146:$B$148,'[13]28'!$B$152:$B$154,'[13]28'!$B$158:$B$160,'[13]28'!$B$167:$B$169</definedName>
    <definedName name="P2_T4_Protect" hidden="1">'[21]4'!$N$22:$Q$22,'[21]4'!$N$23:$Q$25,'[21]4'!$S$23:$V$25,'[21]4'!$S$22:$V$22,'[21]4'!$S$20:$V$20,'[21]4'!$S$11:$V$17,'[21]4'!$X$11:$AA$17,'[21]4'!$X$20:$AA$20,'[21]4'!$X$22:$AA$22</definedName>
    <definedName name="P3_dip" hidden="1">[8]FST5!$G$143:$G$145,[8]FST5!$G$214:$G$217,[8]FST5!$G$219:$G$224,[8]FST5!$G$226,[8]FST5!$G$228,[8]FST5!$G$230,[8]FST5!$G$232,[8]FST5!$G$197:$G$212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'[18]Ф-1 (для АО-энерго)'!$E$16:$E$17,'[18]Ф-1 (для АО-энерго)'!$C$4:$D$4,'[18]Ф-1 (для АО-энерго)'!$C$7:$E$10,'[18]Ф-1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[18]перекрестка!$J$33:$K$37,[18]перекрестка!$N$33:$N$37,[18]перекрестка!$F$39:$H$43,[18]перекрестка!$J$39:$K$43,[18]перекрестка!$N$39:$N$43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3_T17_Protection">'[13]29'!$F$53:$G$53,'[13]29'!$F$55:$G$59,'[13]29'!$I$55:$J$59,'[13]29'!$I$53:$J$53,'[13]29'!$I$47:$J$51,'[13]29'!$I$45:$J$45,'[13]29'!$I$38:$J$42,'[13]29'!$I$36:$J$36</definedName>
    <definedName name="P3_T21_Protection" localSheetId="0">'[13]21'!$E$31:$E$33,'[13]21'!$G$31:$K$33,'[13]21'!$B$14:$B$16,'[13]21'!$B$20:$B$22,'[13]21'!$B$26:$B$28,'[13]21'!$B$31:$B$33,'[13]21'!$M$31:$M$33,P1_T21_Protection</definedName>
    <definedName name="P3_T21_Protection">'[13]21'!$E$31:$E$33,'[13]21'!$G$31:$K$33,'[13]21'!$B$14:$B$16,'[13]21'!$B$20:$B$22,'[13]21'!$B$26:$B$28,'[13]21'!$B$31:$B$33,'[13]21'!$M$31:$M$33,P1_T21_Protection</definedName>
    <definedName name="P3_T27_Protection">'[13]27'!$K$34:$N$36,'[13]27'!$P$8:$S$8,'[13]27'!$P$10:$S$11,'[13]27'!$P$13:$S$15,'[13]27'!$P$18:$S$19,'[13]27'!$P$22:$S$24,'[13]27'!$P$26:$S$26,'[13]27'!$P$29:$S$32</definedName>
    <definedName name="P3_T28?axis?R?ПЭ">'[13]28'!$D$120:$I$122,'[13]28'!$D$126:$I$128,'[13]28'!$D$132:$I$134,'[13]28'!$D$141:$I$143,'[13]28'!$D$146:$I$148,'[13]28'!$D$152:$I$154,'[13]28'!$D$158:$I$160</definedName>
    <definedName name="P3_T28?axis?R?ПЭ?">'[13]28'!$B$120:$B$122,'[13]28'!$B$126:$B$128,'[13]28'!$B$132:$B$134,'[13]28'!$B$141:$B$143,'[13]28'!$B$146:$B$148,'[13]28'!$B$152:$B$154,'[13]28'!$B$158:$B$160</definedName>
    <definedName name="P3_T28_Protection">'[13]28'!$B$172:$B$174,'[13]28'!$B$178:$B$180,'[13]28'!$B$184:$B$186,'[13]28'!$B$193:$B$195,'[13]28'!$B$198:$B$200,'[13]28'!$B$204:$B$206,'[13]28'!$B$210:$B$212</definedName>
    <definedName name="P4_dip" hidden="1">[8]FST5!$G$70:$G$75,[8]FST5!$G$77:$G$78,[8]FST5!$G$80:$G$83,[8]FST5!$G$85,[8]FST5!$G$87:$G$91,[8]FST5!$G$93,[8]FST5!$G$95:$G$97,[8]FST5!$G$52:$G$68</definedName>
    <definedName name="P4_SCOPE_F1_PRT" hidden="1">'[18]Ф-1 (для АО-энерго)'!$C$13:$E$13,'[18]Ф-1 (для АО-энерго)'!$A$14:$E$14,'[18]Ф-1 (для АО-энерго)'!$C$23:$C$50,'[18]Ф-1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[18]перекрестка!$F$45:$H$49,[18]перекрестка!$J$45:$K$49,[18]перекрестка!$N$45:$N$49,[18]перекрестка!$F$53:$G$64,[18]перекрестка!$H$54:$H$58</definedName>
    <definedName name="P4_T1_Protect" localSheetId="0" hidden="1">#REF!,#REF!,#REF!,#REF!,#REF!,#REF!</definedName>
    <definedName name="P4_T1_Protect" hidden="1">#REF!,#REF!,#REF!,#REF!,#REF!,#REF!</definedName>
    <definedName name="P4_T17_Protection">'[13]29'!$I$29:$J$33,'[13]29'!$I$27:$J$27,'[13]29'!$I$21:$J$25,'[13]29'!$I$19:$J$19,'[13]29'!$I$12:$J$16,'[13]29'!$I$10:$J$10,'[13]29'!$L$10:$M$10,'[13]29'!$L$12:$M$16</definedName>
    <definedName name="P4_T28?axis?R?ПЭ">'[13]28'!$D$167:$I$169,'[13]28'!$D$172:$I$174,'[13]28'!$D$178:$I$180,'[13]28'!$D$184:$I$186,'[13]28'!$D$193:$I$195,'[13]28'!$D$198:$I$200,'[13]28'!$D$204:$I$206</definedName>
    <definedName name="P4_T28?axis?R?ПЭ?">'[13]28'!$B$167:$B$169,'[13]28'!$B$172:$B$174,'[13]28'!$B$178:$B$180,'[13]28'!$B$184:$B$186,'[13]28'!$B$193:$B$195,'[13]28'!$B$198:$B$200,'[13]28'!$B$204:$B$206</definedName>
    <definedName name="P4_T28_Protection">'[13]28'!$B$219:$B$221,'[13]28'!$B$224:$B$226,'[13]28'!$B$230:$B$232,'[13]28'!$B$236:$B$238,'[13]28'!$B$245:$B$247,'[13]28'!$B$250:$B$252,'[13]28'!$B$256:$B$258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[18]перекрестка!$H$60:$H$64,[18]перекрестка!$J$53:$J$64,[18]перекрестка!$K$54:$K$58,[18]перекрестка!$K$60:$K$64,[18]перекрестка!$N$53:$N$64</definedName>
    <definedName name="P5_T1_Protect" localSheetId="0" hidden="1">#REF!,#REF!,#REF!,#REF!,#REF!</definedName>
    <definedName name="P5_T1_Protect" hidden="1">#REF!,#REF!,#REF!,#REF!,#REF!</definedName>
    <definedName name="P5_T17_Protection">'[13]29'!$L$19:$M$19,'[13]29'!$L$21:$M$27,'[13]29'!$L$29:$M$33,'[13]29'!$L$36:$M$36,'[13]29'!$L$38:$M$42,'[13]29'!$L$45:$M$45,'[13]29'!$O$10:$P$10,'[13]29'!$O$12:$P$16</definedName>
    <definedName name="P5_T28?axis?R?ПЭ">'[13]28'!$D$210:$I$212,'[13]28'!$D$219:$I$221,'[13]28'!$D$224:$I$226,'[13]28'!$D$230:$I$232,'[13]28'!$D$236:$I$238,'[13]28'!$D$245:$I$247,'[13]28'!$D$250:$I$252</definedName>
    <definedName name="P5_T28?axis?R?ПЭ?">'[13]28'!$B$210:$B$212,'[13]28'!$B$219:$B$221,'[13]28'!$B$224:$B$226,'[13]28'!$B$230:$B$232,'[13]28'!$B$236:$B$238,'[13]28'!$B$245:$B$247,'[13]28'!$B$250:$B$252</definedName>
    <definedName name="P5_T28_Protection">'[13]28'!$B$262:$B$264,'[13]28'!$B$271:$B$273,'[13]28'!$B$276:$B$278,'[13]28'!$B$282:$B$284,'[13]28'!$B$288:$B$291,'[13]28'!$B$11:$B$13,'[13]28'!$B$16:$B$18,'[13]28'!$B$22:$B$24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[18]перекрестка!$F$66:$H$70,[18]перекрестка!$J$66:$K$70,[18]перекрестка!$N$66:$N$70,[18]перекрестка!$F$72:$H$76,[18]перекрестка!$J$72:$K$76</definedName>
    <definedName name="P6_T1_Protect" localSheetId="0" hidden="1">#REF!,#REF!,#REF!,#REF!,#REF!</definedName>
    <definedName name="P6_T1_Protect" hidden="1">#REF!,#REF!,#REF!,#REF!,#REF!</definedName>
    <definedName name="P6_T17_Protection" localSheetId="0">'[13]29'!$O$19:$P$19,'[13]29'!$O$21:$P$25,'[13]29'!$O$27:$P$27,'[13]29'!$O$29:$P$33,'[13]29'!$O$36:$P$36,'[13]29'!$O$38:$P$42,'[13]29'!$O$45:$P$45,P1_T17_Protection</definedName>
    <definedName name="P6_T17_Protection">'[13]29'!$O$19:$P$19,'[13]29'!$O$21:$P$25,'[13]29'!$O$27:$P$27,'[13]29'!$O$29:$P$33,'[13]29'!$O$36:$P$36,'[13]29'!$O$38:$P$42,'[13]29'!$O$45:$P$45,P1_T17_Protection</definedName>
    <definedName name="P6_T2.1?Protection" localSheetId="0">P1_T2.1?Protection</definedName>
    <definedName name="P6_T2.1?Protection">P1_T2.1?Protection</definedName>
    <definedName name="P6_T28?axis?R?ПЭ" localSheetId="0">'[13]28'!$D$256:$I$258,'[13]28'!$D$262:$I$264,'[13]28'!$D$271:$I$273,'[13]28'!$D$276:$I$278,'[13]28'!$D$282:$I$284,'[13]28'!$D$288:$I$291,'[13]28'!$D$11:$I$13,P1_T28?axis?R?ПЭ</definedName>
    <definedName name="P6_T28?axis?R?ПЭ">'[13]28'!$D$256:$I$258,'[13]28'!$D$262:$I$264,'[13]28'!$D$271:$I$273,'[13]28'!$D$276:$I$278,'[13]28'!$D$282:$I$284,'[13]28'!$D$288:$I$291,'[13]28'!$D$11:$I$13,P1_T28?axis?R?ПЭ</definedName>
    <definedName name="P6_T28?axis?R?ПЭ?" localSheetId="0">'[13]28'!$B$256:$B$258,'[13]28'!$B$262:$B$264,'[13]28'!$B$271:$B$273,'[13]28'!$B$276:$B$278,'[13]28'!$B$282:$B$284,'[13]28'!$B$288:$B$291,'[13]28'!$B$11:$B$13,P1_T28?axis?R?ПЭ?</definedName>
    <definedName name="P6_T28?axis?R?ПЭ?">'[13]28'!$B$256:$B$258,'[13]28'!$B$262:$B$264,'[13]28'!$B$271:$B$273,'[13]28'!$B$276:$B$278,'[13]28'!$B$282:$B$284,'[13]28'!$B$288:$B$291,'[13]28'!$B$11:$B$13,P1_T28?axis?R?ПЭ?</definedName>
    <definedName name="P6_T28_Protection">'[13]28'!$B$28:$B$30,'[13]28'!$B$37:$B$39,'[13]28'!$B$42:$B$44,'[13]28'!$B$48:$B$50,'[13]28'!$B$54:$B$56,'[13]28'!$B$63:$B$65,'[13]28'!$G$210:$H$212,'[13]28'!$D$11:$E$13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#REF!,#REF!,#REF!,#REF!,#REF!,'Приложение 1 '!P1_SCOPE_NotInd2,'Приложение 1 '!P2_SCOPE_NotInd2,'Приложение 1 '!P3_SCOPE_NotInd2</definedName>
    <definedName name="P7_SCOPE_NotInd2" hidden="1">#REF!,#REF!,#REF!,#REF!,#REF!,P1_SCOPE_NotInd2,P2_SCOPE_NotInd2,P3_SCOPE_NotInd2</definedName>
    <definedName name="P7_SCOPE_PER_PRT" hidden="1">[18]перекрестка!$N$72:$N$76,[18]перекрестка!$F$78:$H$82,[18]перекрестка!$J$78:$K$82,[18]перекрестка!$N$78:$N$82,[18]перекрестка!$F$84:$H$88</definedName>
    <definedName name="P7_T1_Protect" localSheetId="0" hidden="1">#REF!,#REF!,#REF!,#REF!,#REF!</definedName>
    <definedName name="P7_T1_Protect" hidden="1">#REF!,#REF!,#REF!,#REF!,#REF!</definedName>
    <definedName name="P7_T28_Protection">'[13]28'!$G$11:$H$13,'[13]28'!$D$16:$E$18,'[13]28'!$G$16:$H$18,'[13]28'!$D$22:$E$24,'[13]28'!$G$22:$H$24,'[13]28'!$D$28:$E$30,'[13]28'!$G$28:$H$30,'[13]28'!$D$37:$E$39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 hidden="1">[18]перекрестка!$J$84:$K$88,[18]перекрестка!$N$84:$N$88,[18]перекрестка!$F$14:$G$25,P1_SCOPE_PER_PRT,P2_SCOPE_PER_PRT,P3_SCOPE_PER_PRT,P4_SCOPE_PER_PRT</definedName>
    <definedName name="P8_SCOPE_PER_PRT" hidden="1">[18]перекрестка!$J$84:$K$88,[18]перекрестка!$N$84:$N$88,[18]перекрестка!$F$14:$G$25,P1_SCOPE_PER_PRT,P2_SCOPE_PER_PRT,P3_SCOPE_PER_PRT,P4_SCOPE_PER_PRT</definedName>
    <definedName name="P8_T1_Protect" localSheetId="0" hidden="1">#REF!,#REF!,#REF!,#REF!,#REF!</definedName>
    <definedName name="P8_T1_Protect" hidden="1">#REF!,#REF!,#REF!,#REF!,#REF!</definedName>
    <definedName name="P8_T28_Protection">'[13]28'!$G$37:$H$39,'[13]28'!$D$42:$E$44,'[13]28'!$G$42:$H$44,'[13]28'!$D$48:$E$50,'[13]28'!$G$48:$H$50,'[13]28'!$D$54:$E$56,'[13]28'!$G$54:$H$56,'[13]28'!$D$89:$E$91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#REF!,[0]!P1_SCOPE_NOTIND,'Приложение 1 '!P2_SCOPE_NOTIND,'Приложение 1 '!P3_SCOPE_NOTIND,'Приложение 1 '!P4_SCOPE_NOTIND,'Приложение 1 '!P5_SCOPE_NOTIND,'Приложение 1 '!P6_SCOPE_NOTIND,'Приложение 1 '!P7_SCOPE_NOTIND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localSheetId="0" hidden="1">#REF!,#REF!,#REF!,#REF!,#REF!</definedName>
    <definedName name="P9_T1_Protect" hidden="1">#REF!,#REF!,#REF!,#REF!,#REF!</definedName>
    <definedName name="P9_T28_Protection">'[13]28'!$G$89:$H$91,'[13]28'!$G$94:$H$96,'[13]28'!$D$94:$E$96,'[13]28'!$D$100:$E$102,'[13]28'!$G$100:$H$102,'[13]28'!$D$106:$E$108,'[13]28'!$G$106:$H$108,'[13]28'!$D$167:$E$169</definedName>
    <definedName name="PER_ET" localSheetId="0">#REF!</definedName>
    <definedName name="PER_ET">#REF!</definedName>
    <definedName name="Personal">'[22]6 Списки'!$A$2:$A$20</definedName>
    <definedName name="polta" localSheetId="0">#REF!</definedName>
    <definedName name="polta">#REF!</definedName>
    <definedName name="PR_ET" localSheetId="0">[5]TEHSHEET!#REF!</definedName>
    <definedName name="PR_ET">[5]TEHSHEET!#REF!</definedName>
    <definedName name="PR_OBJ_ET" localSheetId="0">[5]TEHSHEET!#REF!</definedName>
    <definedName name="PR_OBJ_ET">[5]TEHSHEET!#REF!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ject">[23]Списки!$B$2:$B$21</definedName>
    <definedName name="PROT" localSheetId="0">#REF!,#REF!,#REF!,#REF!,#REF!,#REF!</definedName>
    <definedName name="PROT">#REF!,#REF!,#REF!,#REF!,#REF!,#REF!</definedName>
    <definedName name="REG">[5]TEHSHEET!$B$2:$B$85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[7]TEHSHEET!$B$2:$B$85</definedName>
    <definedName name="region_name">[10]Титульный!$E$7</definedName>
    <definedName name="REGIONS" localSheetId="0">#REF!</definedName>
    <definedName name="REGIONS">#REF!</definedName>
    <definedName name="REGUL" localSheetId="0">#REF!</definedName>
    <definedName name="REGUL">#REF!</definedName>
    <definedName name="rgk">[17]FST5!$G$214:$G$217,[17]FST5!$G$219:$G$224,[17]FST5!$G$226,[17]FST5!$G$228,[17]FST5!$G$230,[17]FST5!$G$232,[17]FST5!$G$197:$G$212</definedName>
    <definedName name="ROZN_09" localSheetId="0">'[7]2009'!#REF!</definedName>
    <definedName name="ROZN_09">'[7]2009'!#REF!</definedName>
    <definedName name="rr" localSheetId="0">'Приложение 1 '!rr</definedName>
    <definedName name="rr">[0]!rr</definedName>
    <definedName name="ŕŕ" localSheetId="0">'Приложение 1 '!ŕŕ</definedName>
    <definedName name="ŕŕ">[0]!ŕŕ</definedName>
    <definedName name="RRE" localSheetId="0">#REF!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yt">[17]FST5!$G$70:$G$75,[17]FST5!$G$77:$G$78,[17]FST5!$G$80:$G$83,[17]FST5!$G$85,[17]FST5!$G$87:$G$91,[17]FST5!$G$93,[17]FST5!$G$95:$G$97,[17]FST5!$G$52:$G$68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>'[18]17.1'!$D$14:$F$17,'[18]17.1'!$D$19:$F$22,'[18]17.1'!$I$9:$I$12,'[18]17.1'!$I$14:$I$17,'[18]17.1'!$I$19:$I$22,'[18]17.1'!$D$9:$F$12</definedName>
    <definedName name="SCOPE_17_LD" localSheetId="0">#REF!</definedName>
    <definedName name="SCOPE_17_LD">#REF!</definedName>
    <definedName name="SCOPE_17_PRT" localSheetId="0">'[18]17'!$J$39:$M$41,'[18]17'!$E$43:$H$51,'[18]17'!$J$43:$M$51,'[18]17'!$E$54:$H$56,'[18]17'!$E$58:$H$66,'[18]17'!$E$69:$M$81,'[18]17'!$E$9:$H$11,P1_SCOPE_17_PRT</definedName>
    <definedName name="SCOPE_17_PRT">'[18]17'!$J$39:$M$41,'[18]17'!$E$43:$H$51,'[18]17'!$J$43:$M$51,'[18]17'!$E$54:$H$56,'[18]17'!$E$58:$H$66,'[18]17'!$E$69:$M$81,'[18]17'!$E$9:$H$11,P1_SCOPE_17_PRT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'[18]24'!$E$8:$J$47,'[18]24'!$E$49:$J$66</definedName>
    <definedName name="SCOPE_24_PRT">'[18]24'!$E$41:$I$41,'[18]24'!$E$34:$I$34,'[18]24'!$E$36:$I$36,'[18]24'!$E$43:$I$43</definedName>
    <definedName name="SCOPE_25_LD" localSheetId="0">#REF!</definedName>
    <definedName name="SCOPE_25_LD">#REF!</definedName>
    <definedName name="SCOPE_25_PRT">'[18]25'!$E$20:$I$20,'[18]25'!$E$34:$I$34,'[18]25'!$E$41:$I$41,'[18]25'!$E$8:$I$10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0">'[18]4'!$Z$27:$AC$31,'[18]4'!$F$14:$I$20,P1_SCOPE_4_PRT,P2_SCOPE_4_PRT</definedName>
    <definedName name="SCOPE_4_PRT">'[18]4'!$Z$27:$AC$31,'[18]4'!$F$14:$I$20,P1_SCOPE_4_PRT,P2_SCOPE_4_PRT</definedName>
    <definedName name="SCOPE_5_LD" localSheetId="0">#REF!</definedName>
    <definedName name="SCOPE_5_LD">#REF!</definedName>
    <definedName name="SCOPE_5_PRT" localSheetId="0">'[18]5'!$Z$27:$AC$31,'[18]5'!$F$14:$I$21,P1_SCOPE_5_PRT,P2_SCOPE_5_PRT</definedName>
    <definedName name="SCOPE_5_PRT">'[18]5'!$Z$27:$AC$31,'[18]5'!$F$14:$I$21,P1_SCOPE_5_PRT,P2_SCOPE_5_PRT</definedName>
    <definedName name="SCOPE_CL">[24]Справочники!$F$11:$F$11</definedName>
    <definedName name="SCOPE_CORR" localSheetId="0">#REF!,#REF!,#REF!,#REF!,#REF!,'Приложение 1 '!P1_SCOPE_CORR,'Приложение 1 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OP" localSheetId="0">[25]Регионы!#REF!,'Приложение 1 '!P1_SCOPE_DOP</definedName>
    <definedName name="SCOPE_DOP">[25]Регионы!#REF!,[0]!P1_SCOPE_DOP</definedName>
    <definedName name="SCOPE_DOP2" localSheetId="0">#REF!,#REF!,#REF!,#REF!,#REF!,#REF!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0">'[18]Ф-1 (для АО-энерго)'!$D$86:$E$95,P1_SCOPE_F1_PRT,P2_SCOPE_F1_PRT,P3_SCOPE_F1_PRT,P4_SCOPE_F1_PRT</definedName>
    <definedName name="SCOPE_F1_PRT">'[18]Ф-1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'[18]Ф-2 (для АО-энерго)'!$C$5:$D$5,'[18]Ф-2 (для АО-энерго)'!$C$52:$C$57,'[18]Ф-2 (для АО-энерго)'!$D$57:$G$57,P1_SCOPE_F2_PRT,P2_SCOPE_F2_PRT</definedName>
    <definedName name="SCOPE_F2_PRT">'[18]Ф-2 (для АО-энерго)'!$C$5:$D$5,'[18]Ф-2 (для АО-энерго)'!$C$52:$C$57,'[18]Ф-2 (для АО-энерго)'!$D$57:$G$57,P1_SCOPE_F2_PRT,P2_SCOPE_F2_PRT</definedName>
    <definedName name="SCOPE_FL">[24]Справочники!$H$11:$H$14</definedName>
    <definedName name="SCOPE_FLOAD">#N/A</definedName>
    <definedName name="SCOPE_FORM46_EE1">#REF!</definedName>
    <definedName name="SCOPE_FORM46_EE1_ZAG_KOD">#REF!</definedName>
    <definedName name="SCOPE_FORM46_EE1_ZAG_NAME">#REF!</definedName>
    <definedName name="SCOPE_FRML">#N/A</definedName>
    <definedName name="SCOPE_FST7" localSheetId="0">#REF!,#REF!,#REF!,#REF!,'Приложение 1 '!P1_SCOPE_FST7</definedName>
    <definedName name="SCOPE_FST7">#REF!,#REF!,#REF!,#REF!,[0]!P1_SCOPE_FST7</definedName>
    <definedName name="SCOPE_FULL_LOAD" localSheetId="0">'Приложение 1 '!P16_SCOPE_FULL_LOAD,'Приложение 1 '!P17_SCOPE_FULL_LOAD</definedName>
    <definedName name="SCOPE_FULL_LOAD">[0]!P16_SCOPE_FULL_LOAD,[0]!P17_SCOPE_FULL_LOAD</definedName>
    <definedName name="SCOPE_IND" localSheetId="0">#REF!,#REF!,[0]!P1_SCOPE_IND,'Приложение 1 '!P2_SCOPE_IND,'Приложение 1 '!P3_SCOPE_IND,'Приложение 1 '!P4_SCOPE_IND</definedName>
    <definedName name="SCOPE_IND">#REF!,#REF!,[0]!P1_SCOPE_IND,[0]!P2_SCOPE_IND,[0]!P3_SCOPE_IND,[0]!P4_SCOPE_IND</definedName>
    <definedName name="SCOPE_IND2" localSheetId="0">#REF!,#REF!,#REF!,[0]!P1_SCOPE_IND2,'Приложение 1 '!P2_SCOPE_IND2,'Приложение 1 '!P3_SCOPE_IND2,'Приложение 1 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MO" localSheetId="0">[27]Справочники!$K$6:$K$742,[27]Справочники!#REF!</definedName>
    <definedName name="SCOPE_MO">[27]Справочники!$K$6:$K$742,[27]Справочники!#REF!</definedName>
    <definedName name="SCOPE_MUPS" localSheetId="0">[27]Свод!#REF!,[27]Свод!#REF!</definedName>
    <definedName name="SCOPE_MUPS">[27]Свод!#REF!,[27]Свод!#REF!</definedName>
    <definedName name="SCOPE_MUPS_NAMES" localSheetId="0">[27]Свод!#REF!,[27]Свод!#REF!</definedName>
    <definedName name="SCOPE_MUPS_NAMES">[27]Свод!#REF!,[27]Свод!#REF!</definedName>
    <definedName name="SCOPE_NALOG">[28]Справочники!$R$3:$R$4</definedName>
    <definedName name="SCOPE_NOTIND" localSheetId="0">[0]!P1_SCOPE_NOTIND,'Приложение 1 '!P2_SCOPE_NOTIND,'Приложение 1 '!P3_SCOPE_NOTIND,'Приложение 1 '!P4_SCOPE_NOTIND,'Приложение 1 '!P5_SCOPE_NOTIND,'Приложение 1 '!P6_SCOPE_NOTIND,'Приложение 1 '!P7_SCOPE_NOTIND,'Приложение 1 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'Приложение 1 '!P4_SCOPE_NotInd2,'Приложение 1 '!P5_SCOPE_NotInd2,'Приложение 1 '!P6_SCOPE_NotInd2,'Приложение 1 '!P7_SCOPE_NotInd2</definedName>
    <definedName name="SCOPE_NotInd2">[0]!P4_SCOPE_NotInd2,[0]!P5_SCOPE_NotInd2,[0]!P6_SCOPE_NotInd2,[0]!P7_SCOPE_NotInd2</definedName>
    <definedName name="SCOPE_NotInd3" localSheetId="0">#REF!,#REF!,#REF!,'Приложение 1 '!P1_SCOPE_NotInd3,'Приложение 1 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OUTD">[8]FST5!$G$23:$G$30,[8]FST5!$G$32:$G$35,[8]FST5!$G$37,[8]FST5!$G$39:$G$45,[8]FST5!$G$47,[8]FST5!$G$49,[8]FST5!$G$5:$G$21</definedName>
    <definedName name="SCOPE_PER_LD" localSheetId="0">#REF!</definedName>
    <definedName name="SCOPE_PER_LD">#REF!</definedName>
    <definedName name="SCOPE_PER_PRT" localSheetId="0">P5_SCOPE_PER_PRT,P6_SCOPE_PER_PRT,P7_SCOPE_PER_PRT,'Приложение 1 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0">#REF!,#REF!,#REF!,#REF!,#REF!,'Приложение 1 '!P1_SCOPE_SAVE2,'Приложение 1 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[18]Справочники!$D$21:$J$22,[18]Справочники!$E$13:$I$14,[18]Справочники!$F$27:$H$28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#REF!,#REF!,#REF!,#REF!,#REF!,'Приложение 1 '!P1_SCOPE_SV_LD1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P1_SCOPE_SV_PRT,'Приложение 1 '!P2_SCOPE_SV_PRT,'Приложение 1 '!P3_SCOPE_SV_PRT</definedName>
    <definedName name="SCOPE_SV_PRT">P1_SCOPE_SV_PRT,P2_SCOPE_SV_PRT,P3_SCOPE_SV_PRT</definedName>
    <definedName name="SCOPE_TP">[8]FST5!$L$12:$L$23,[8]FST5!$L$5:$L$8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l_all_n">#REF!</definedName>
    <definedName name="sl_per">#REF!</definedName>
    <definedName name="sl_pp">#REF!</definedName>
    <definedName name="sl_pr">#REF!</definedName>
    <definedName name="SP_OPT">#REF!</definedName>
    <definedName name="SP_OPT_ET">[5]TEHSHEET!#REF!</definedName>
    <definedName name="SP_ROZN" localSheetId="0">#REF!</definedName>
    <definedName name="SP_ROZN">#REF!</definedName>
    <definedName name="SP_ROZN_ET" localSheetId="0">[5]TEHSHEET!#REF!</definedName>
    <definedName name="SP_ROZN_ET">[5]TEHSHEET!#REF!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[7]Справочники!#REF!</definedName>
    <definedName name="SP_SC_4">[7]Справочники!#REF!</definedName>
    <definedName name="SP_SC_5" localSheetId="0">[7]Справочники!#REF!</definedName>
    <definedName name="SP_SC_5">[7]Справочники!#REF!</definedName>
    <definedName name="SP_ST_OPT" localSheetId="0">[5]TEHSHEET!#REF!</definedName>
    <definedName name="SP_ST_OPT">[5]TEHSHEET!#REF!</definedName>
    <definedName name="SP_ST_ROZN" localSheetId="0">[5]TEHSHEET!#REF!</definedName>
    <definedName name="SP_ST_ROZN">[5]TEHSHEET!#REF!</definedName>
    <definedName name="SPR_ET">[5]TEHSHEET!#REF!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np">[10]Справочники!$E$7:$E$7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[27]Справочники!$E$6,[27]Справочники!$D$11:$D$902,[27]Справочники!$E$3</definedName>
    <definedName name="sq" localSheetId="0">#REF!</definedName>
    <definedName name="sq">#REF!</definedName>
    <definedName name="T0?axis?ПРД?БАЗ">'[20]0'!$I$7:$J$112,'[20]0'!$F$7:$G$112</definedName>
    <definedName name="T0?axis?ПРД?ПРЕД">'[20]0'!$K$7:$L$112,'[20]0'!$D$7:$E$112</definedName>
    <definedName name="T0?axis?ПРД?РЕГ" localSheetId="0">#REF!</definedName>
    <definedName name="T0?axis?ПРД?РЕГ">#REF!</definedName>
    <definedName name="T0?axis?ПФ?ПЛАН">'[20]0'!$I$7:$I$112,'[20]0'!$D$7:$D$112,'[20]0'!$K$7:$K$112,'[20]0'!$F$7:$F$112</definedName>
    <definedName name="T0?axis?ПФ?ФАКТ">'[20]0'!$J$7:$J$112,'[20]0'!$E$7:$E$112,'[20]0'!$L$7:$L$112,'[20]0'!$G$7:$G$112</definedName>
    <definedName name="T0?Data">'[20]0'!$D$8:$L$52,   '[20]0'!$D$54:$L$59,   '[20]0'!$D$63:$L$64,   '[20]0'!$D$68:$L$70,   '[20]0'!$D$72:$L$74,   '[20]0'!$D$77:$L$92,   '[20]0'!$D$95:$L$97,   '[20]0'!$D$99:$L$104,   '[20]0'!$D$107:$L$108,   '[20]0'!$D$111:$L$112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'[20]0'!$D$8:$H$8,   '[20]0'!$D$86:$H$86</definedName>
    <definedName name="T0?unit?МКВТЧ" localSheetId="0">#REF!</definedName>
    <definedName name="T0?unit?МКВТЧ">#REF!</definedName>
    <definedName name="T0?unit?ПРЦ">'[20]0'!$D$87:$H$88,   '[20]0'!$D$96:$H$97,   '[20]0'!$D$107:$H$108,   '[20]0'!$D$111:$H$112,   '[20]0'!$I$7:$L$112</definedName>
    <definedName name="T0?unit?РУБ.ГКАЛ">'[20]0'!$D$89:$H$89,   '[20]0'!$D$92:$H$92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'[20]0'!$D$14:$H$52,   '[20]0'!$D$54:$H$59,   '[20]0'!$D$63:$H$64,   '[20]0'!$D$68:$H$70,   '[20]0'!$D$72:$H$74,   '[20]0'!$D$77:$H$77,   '[20]0'!$D$79:$H$81,   '[20]0'!$D$90:$H$91,   '[20]0'!$D$99:$H$104,   '[20]0'!$D$78:$H$78</definedName>
    <definedName name="T1?axis?ПРД?БАЗ">'[20]1'!$I$6:$J$23,'[20]1'!$F$6:$G$23</definedName>
    <definedName name="T1?axis?ПРД?ПРЕД">'[20]1'!$K$6:$L$23,'[20]1'!$D$6:$E$23</definedName>
    <definedName name="T1?axis?ПРД?РЕГ" localSheetId="0">#REF!</definedName>
    <definedName name="T1?axis?ПРД?РЕГ">#REF!</definedName>
    <definedName name="T1?axis?ПФ?ПЛАН">'[20]1'!$I$6:$I$23,'[20]1'!$D$6:$D$23,'[20]1'!$K$6:$K$23,'[20]1'!$F$6:$F$23</definedName>
    <definedName name="T1?axis?ПФ?ФАКТ">'[20]1'!$J$6:$J$23,'[20]1'!$E$6:$E$23,'[20]1'!$L$6:$L$23,'[20]1'!$G$6:$G$23</definedName>
    <definedName name="T1?Columns" localSheetId="0">#REF!</definedName>
    <definedName name="T1?Columns">#REF!</definedName>
    <definedName name="T1?Data">'[20]1'!$D$6:$L$12,   '[20]1'!$D$14:$L$18,   '[20]1'!$D$20:$L$23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0">'Приложение 1 '!P15_T1_Protect,'Приложение 1 '!P16_T1_Protect,'Приложение 1 '!P17_T1_Protect,'Приложение 1 '!P18_T1_Protect,'Приложение 1 '!P19_T1_Protect</definedName>
    <definedName name="T1_Protect">P15_T1_Protect,P16_T1_Protect,P17_T1_Protect,P18_T1_Protect,P19_T1_Protect</definedName>
    <definedName name="T10?axis?R?ДОГОВОР">'[20]10'!$D$9:$L$11, '[20]10'!$D$15:$L$17, '[20]10'!$D$21:$L$23, '[20]10'!$D$27:$L$29</definedName>
    <definedName name="T10?axis?R?ДОГОВОР?">'[20]10'!$B$9:$B$11, '[20]10'!$B$15:$B$17, '[20]10'!$B$21:$B$23, '[20]10'!$B$27:$B$29</definedName>
    <definedName name="T10?axis?ПРД?БАЗ">'[20]10'!$I$6:$J$31,'[20]10'!$F$6:$G$31</definedName>
    <definedName name="T10?axis?ПРД?ПРЕД">'[20]10'!$K$6:$L$31,'[20]10'!$D$6:$E$31</definedName>
    <definedName name="T10?axis?ПРД?РЕГ" localSheetId="0">#REF!</definedName>
    <definedName name="T10?axis?ПРД?РЕГ">#REF!</definedName>
    <definedName name="T10?axis?ПФ?ПЛАН">'[20]10'!$I$6:$I$31,'[20]10'!$D$6:$D$31,'[20]10'!$K$6:$K$31,'[20]10'!$F$6:$F$31</definedName>
    <definedName name="T10?axis?ПФ?ФАКТ">'[20]10'!$J$6:$J$31,'[20]10'!$E$6:$E$31,'[20]10'!$L$6:$L$31,'[20]10'!$G$6:$G$31</definedName>
    <definedName name="T10?Data">'[20]10'!$D$6:$L$7, '[20]10'!$D$9:$L$11, '[20]10'!$D$13:$L$13, '[20]10'!$D$15:$L$17, '[20]10'!$D$19:$L$19, '[20]10'!$D$21:$L$23, '[20]10'!$D$25:$L$25, '[20]10'!$D$27:$L$29, '[20]10'!$D$31:$L$31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[5]TEHSHEET!#REF!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'[20]11'!$D$8:$L$11, '[20]11'!$D$15:$L$18, '[20]11'!$D$22:$L$23, '[20]11'!$D$29:$L$32, '[20]11'!$D$36:$L$39, '[20]11'!$D$43:$L$46, '[20]11'!$D$51:$L$54, '[20]11'!$D$58:$L$61, '[20]11'!$D$65:$L$68, '[20]11'!$D$72:$L$82</definedName>
    <definedName name="T11?axis?R?ДОГОВОР?">'[20]11'!$B$72:$B$82, '[20]11'!$B$65:$B$68, '[20]11'!$B$58:$B$61, '[20]11'!$B$51:$B$54, '[20]11'!$B$43:$B$46, '[20]11'!$B$36:$B$39, '[20]11'!$B$29:$B$33, '[20]11'!$B$22:$B$25, '[20]11'!$B$15:$B$18, '[20]11'!$B$8:$B$11</definedName>
    <definedName name="T11?axis?ПРД?БАЗ">'[20]11'!$I$6:$J$84,'[20]11'!$F$6:$G$84</definedName>
    <definedName name="T11?axis?ПРД?ПРЕД">'[20]11'!$K$6:$L$84,'[20]11'!$D$6:$E$84</definedName>
    <definedName name="T11?axis?ПРД?РЕГ" localSheetId="0">'[29]услуги непроизводств.'!#REF!</definedName>
    <definedName name="T11?axis?ПРД?РЕГ">'[29]услуги непроизводств.'!#REF!</definedName>
    <definedName name="T11?axis?ПФ?ПЛАН">'[20]11'!$I$6:$I$84,'[20]11'!$D$6:$D$84,'[20]11'!$K$6:$K$84,'[20]11'!$F$6:$F$84</definedName>
    <definedName name="T11?axis?ПФ?ФАКТ">'[20]11'!$J$6:$J$84,'[20]11'!$E$6:$E$84,'[20]11'!$L$6:$L$84,'[20]11'!$G$6:$G$84</definedName>
    <definedName name="T11?Data">#N/A</definedName>
    <definedName name="T11?Name" localSheetId="0">'[29]услуги непроизводств.'!#REF!</definedName>
    <definedName name="T11?Name">'[29]услуги непроизводств.'!#REF!</definedName>
    <definedName name="T11_Copy1" localSheetId="0">'[29]услуги непроизводств.'!#REF!</definedName>
    <definedName name="T11_Copy1">'[29]услуги непроизводств.'!#REF!</definedName>
    <definedName name="T11_Copy2" localSheetId="0">'[29]услуги непроизводств.'!#REF!</definedName>
    <definedName name="T11_Copy2">'[29]услуги непроизводств.'!#REF!</definedName>
    <definedName name="T11_Copy3">'[29]услуги непроизводств.'!#REF!</definedName>
    <definedName name="T11_Copy4">'[29]услуги непроизводств.'!#REF!</definedName>
    <definedName name="T11_Copy5">'[29]услуги непроизводств.'!#REF!</definedName>
    <definedName name="T11_Copy6">'[29]услуги непроизводств.'!#REF!</definedName>
    <definedName name="T11_Copy7.1">'[29]услуги непроизводств.'!#REF!</definedName>
    <definedName name="T11_Copy7.2">'[29]услуги непроизводств.'!#REF!</definedName>
    <definedName name="T11_Copy8">'[29]услуги непроизводств.'!#REF!</definedName>
    <definedName name="T11_Copy9">'[29]услуги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'[20]12'!$J$6:$K$20,'[20]12'!$G$6:$H$20</definedName>
    <definedName name="T12?axis?ПРД?ПРЕД">'[20]12'!$L$6:$M$20,'[20]12'!$E$6:$F$20</definedName>
    <definedName name="T12?axis?ПРД?РЕГ" localSheetId="0">#REF!</definedName>
    <definedName name="T12?axis?ПРД?РЕГ">#REF!</definedName>
    <definedName name="T12?axis?ПФ?ПЛАН">'[20]12'!$J$6:$J$20,'[20]12'!$E$6:$E$20,'[20]12'!$L$6:$L$20,'[20]12'!$G$6:$G$20</definedName>
    <definedName name="T12?axis?ПФ?ФАКТ">'[20]12'!$K$6:$K$20,'[20]12'!$F$6:$F$20,'[20]12'!$M$6:$M$20,'[20]12'!$H$6:$H$20</definedName>
    <definedName name="T12?Data">'[20]12'!$E$6:$M$9,  '[20]12'!$E$11:$M$18,  '[20]12'!$E$20:$M$20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>#REF!</definedName>
    <definedName name="T12?L2.1">#REF!</definedName>
    <definedName name="T12?L2.1.x">'[20]12'!$A$16:$M$16, '[20]12'!$A$14:$M$14, '[20]12'!$A$12:$M$12, '[20]12'!$A$18:$M$18</definedName>
    <definedName name="T12?L2.x">'[20]12'!$A$15:$M$15, '[20]12'!$A$13:$M$13, '[20]12'!$A$11:$M$11, '[20]12'!$A$17:$M$17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>#REF!</definedName>
    <definedName name="T12?unit?ГА">'[20]12'!$E$16:$I$16, '[20]12'!$E$14:$I$14, '[20]12'!$E$9:$I$9, '[20]12'!$E$12:$I$12, '[20]12'!$E$18:$I$18, '[20]12'!$E$7:$I$7</definedName>
    <definedName name="T12?unit?ПРЦ" localSheetId="0">#REF!</definedName>
    <definedName name="T12?unit?ПРЦ">#REF!</definedName>
    <definedName name="T12?unit?ТРУБ">'[20]12'!$E$15:$I$15, '[20]12'!$E$13:$I$13, '[20]12'!$E$6:$I$6, '[20]12'!$E$8:$I$8, '[20]12'!$E$11:$I$11, '[20]12'!$E$17:$I$17, '[20]12'!$E$20:$I$20</definedName>
    <definedName name="T12_Copy" localSheetId="0">#REF!</definedName>
    <definedName name="T12_Copy">#REF!</definedName>
    <definedName name="T13?axis?ПРД?БАЗ">'[20]13'!$I$6:$J$16,'[20]13'!$F$6:$G$16</definedName>
    <definedName name="T13?axis?ПРД?ПРЕД">'[20]13'!$K$6:$L$16,'[20]13'!$D$6:$E$16</definedName>
    <definedName name="T13?axis?ПРД?РЕГ" localSheetId="0">#REF!</definedName>
    <definedName name="T13?axis?ПРД?РЕГ">#REF!</definedName>
    <definedName name="T13?axis?ПФ?ПЛАН">'[20]13'!$I$6:$I$16,'[20]13'!$D$6:$D$16,'[20]13'!$K$6:$K$16,'[20]13'!$F$6:$F$16</definedName>
    <definedName name="T13?axis?ПФ?ФАКТ">'[20]13'!$J$6:$J$16,'[20]13'!$E$6:$E$16,'[20]13'!$L$6:$L$16,'[20]13'!$G$6:$G$16</definedName>
    <definedName name="T13?Data">'[20]13'!$D$6:$L$7, '[20]13'!$D$8:$L$8, '[20]13'!$D$9:$L$16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'[20]13'!$D$14:$H$14,'[20]13'!$D$11:$H$11</definedName>
    <definedName name="T13?unit?ТГКАЛ" localSheetId="0">#REF!</definedName>
    <definedName name="T13?unit?ТГКАЛ">#REF!</definedName>
    <definedName name="T13?unit?ТМКБ">'[20]13'!$D$13:$H$13,'[20]13'!$D$10:$H$10</definedName>
    <definedName name="T13?unit?ТРУБ">'[20]13'!$D$12:$H$12,'[20]13'!$D$15:$H$16,'[20]13'!$D$8:$H$9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'[20]14'!$J$6:$K$20,'[20]14'!$G$6:$H$20</definedName>
    <definedName name="T14?axis?ПРД?ПРЕД">'[20]14'!$L$6:$M$20,'[20]14'!$E$6:$F$20</definedName>
    <definedName name="T14?axis?ПРД?РЕГ" localSheetId="0">#REF!</definedName>
    <definedName name="T14?axis?ПРД?РЕГ">#REF!</definedName>
    <definedName name="T14?axis?ПФ?ПЛАН">'[20]14'!$G$6:$G$20,'[20]14'!$J$6:$J$20,'[20]14'!$L$6:$L$20,'[20]14'!$E$6:$E$20</definedName>
    <definedName name="T14?axis?ПФ?ФАКТ">'[20]14'!$H$6:$H$20,'[20]14'!$K$6:$K$20,'[20]14'!$M$6:$M$20,'[20]14'!$F$6:$F$20</definedName>
    <definedName name="T14?Data">'[20]14'!$E$7:$M$18,  '[20]14'!$E$20:$M$20</definedName>
    <definedName name="T14?item_ext?РОСТ" localSheetId="0">#REF!</definedName>
    <definedName name="T14?item_ext?РОСТ">#REF!</definedName>
    <definedName name="T14?L1">'[20]14'!$A$13:$M$13, '[20]14'!$A$10:$M$10, '[20]14'!$A$7:$M$7, '[20]14'!$A$16:$M$16</definedName>
    <definedName name="T14?L1.1">'[20]14'!$A$14:$M$14, '[20]14'!$A$11:$M$11, '[20]14'!$A$8:$M$8, '[20]14'!$A$17:$M$17</definedName>
    <definedName name="T14?L1.2">'[20]14'!$A$15:$M$15, '[20]14'!$A$12:$M$12, '[20]14'!$A$9:$M$9, '[20]14'!$A$18:$M$18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>#REF!</definedName>
    <definedName name="T14?unit?ПРЦ">'[20]14'!$E$15:$I$15, '[20]14'!$E$12:$I$12, '[20]14'!$E$9:$I$9, '[20]14'!$E$18:$I$18, '[20]14'!$J$6:$M$20</definedName>
    <definedName name="T14?unit?ТРУБ">'[20]14'!$E$13:$I$14, '[20]14'!$E$10:$I$11, '[20]14'!$E$7:$I$8, '[20]14'!$E$16:$I$17, '[20]14'!$E$20:$I$20</definedName>
    <definedName name="T14_Copy" localSheetId="0">#REF!</definedName>
    <definedName name="T14_Copy">#REF!</definedName>
    <definedName name="T15?axis?ПРД?БАЗ">'[20]15'!$I$6:$J$11,'[20]15'!$F$6:$G$11</definedName>
    <definedName name="T15?axis?ПРД?ПРЕД">'[20]15'!$K$6:$L$11,'[20]15'!$D$6:$E$11</definedName>
    <definedName name="T15?axis?ПФ?ПЛАН">'[20]15'!$I$6:$I$11,'[20]15'!$D$6:$D$11,'[20]15'!$K$6:$K$11,'[20]15'!$F$6:$F$11</definedName>
    <definedName name="T15?axis?ПФ?ФАКТ">'[20]15'!$J$6:$J$11,'[20]15'!$E$6:$E$11,'[20]15'!$L$6:$L$11,'[20]15'!$G$6:$G$11</definedName>
    <definedName name="T15?Columns" localSheetId="0">#REF!</definedName>
    <definedName name="T15?Columns">#REF!</definedName>
    <definedName name="T15?item_ext?РОСТ" localSheetId="0">[29]экология!#REF!</definedName>
    <definedName name="T15?item_ext?РОСТ">[29]экология!#REF!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[29]экология!#REF!</definedName>
    <definedName name="T15?Name">[29]экология!#REF!</definedName>
    <definedName name="T15?Scope" localSheetId="0">#REF!</definedName>
    <definedName name="T15?Scope">#REF!</definedName>
    <definedName name="T15?unit?ПРЦ" localSheetId="0">[29]экология!#REF!</definedName>
    <definedName name="T15?unit?ПРЦ">[29]экология!#REF!</definedName>
    <definedName name="T15?ВРАС" localSheetId="0">#REF!</definedName>
    <definedName name="T15?ВРАС">#REF!</definedName>
    <definedName name="T15_Protect" localSheetId="0">#REF!,#REF!,#REF!,#REF!,#REF!,#REF!,#REF!</definedName>
    <definedName name="T15_Protect">#REF!,#REF!,#REF!,#REF!,#REF!,#REF!,#REF!</definedName>
    <definedName name="T16?axis?R?ДОГОВОР" localSheetId="0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?" localSheetId="0">'[20]16'!$A$8,'[20]16'!$A$12,'[20]16'!$A$16,P1_T16?axis?R?ДОГОВОР?</definedName>
    <definedName name="T16?axis?R?ДОГОВОР?">'[20]16'!$A$8,'[20]16'!$A$12,'[20]16'!$A$16,P1_T16?axis?R?ДОГОВОР?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'[20]16'!$J$6:$K$88,               '[20]16'!$G$6:$H$88</definedName>
    <definedName name="T16?axis?ПРД?ПРЕД">'[20]16'!$L$6:$M$88,               '[20]16'!$E$6:$F$88</definedName>
    <definedName name="T16?axis?ПРД?РЕГ" localSheetId="0">#REF!</definedName>
    <definedName name="T16?axis?ПРД?РЕГ">#REF!</definedName>
    <definedName name="T16?axis?ПФ?ПЛАН">'[20]16'!$J$6:$J$88,               '[20]16'!$E$6:$E$88,               '[20]16'!$L$6:$L$88,               '[20]16'!$G$6:$G$88</definedName>
    <definedName name="T16?axis?ПФ?ФАКТ">'[20]16'!$K$6:$K$88,               '[20]16'!$F$6:$F$88,               '[20]16'!$M$6:$M$88,               '[20]16'!$H$6:$H$88</definedName>
    <definedName name="T16?Columns" localSheetId="0">#REF!</definedName>
    <definedName name="T16?Columns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ItemComments">#REF!</definedName>
    <definedName name="T16?Items">#REF!</definedName>
    <definedName name="T16?L1" localSheetId="0">'[20]16'!$A$38:$M$38,'[20]16'!$A$58:$M$58,'[20]16'!$A$34:$M$34,'[20]16'!$A$30:$M$30,'[20]16'!$A$26:$M$26,'[20]16'!$A$22:$M$22,'[20]16'!$A$66:$M$66,'[20]16'!$A$54:$M$54,'[20]16'!$A$18:$M$18,P1_T16?L1</definedName>
    <definedName name="T16?L1">'[20]16'!$A$38:$M$38,'[20]16'!$A$58:$M$58,'[20]16'!$A$34:$M$34,'[20]16'!$A$30:$M$30,'[20]16'!$A$26:$M$26,'[20]16'!$A$22:$M$22,'[20]16'!$A$66:$M$66,'[20]16'!$A$54:$M$54,'[20]16'!$A$18:$M$18,P1_T16?L1</definedName>
    <definedName name="T16?L1.x" localSheetId="0">'[20]16'!$A$40:$M$40,'[20]16'!$A$60:$M$60,'[20]16'!$A$36:$M$36,'[20]16'!$A$32:$M$32,'[20]16'!$A$28:$M$28,'[20]16'!$A$24:$M$24,'[20]16'!$A$68:$M$68,'[20]16'!$A$56:$M$56,'[20]16'!$A$20:$M$20,P1_T16?L1.x</definedName>
    <definedName name="T16?L1.x">'[20]16'!$A$40:$M$40,'[20]16'!$A$60:$M$60,'[20]16'!$A$36:$M$36,'[20]16'!$A$32:$M$32,'[20]16'!$A$28:$M$28,'[20]16'!$A$24:$M$24,'[20]16'!$A$68:$M$68,'[20]16'!$A$56:$M$56,'[20]16'!$A$20:$M$20,P1_T16?L1.x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Scope" localSheetId="0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 localSheetId="0">#REF!,#REF!,'Приложение 1 '!P1_T16_Protect</definedName>
    <definedName name="T16_Protect">#REF!,#REF!,P1_T16_Protect</definedName>
    <definedName name="T17.1?axis?C?НП">'[20]17.1'!$E$6:$L$16, '[20]17.1'!$E$18:$L$28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'[20]17.1'!$E$6:$L$16, '[20]17.1'!$N$6:$N$16, '[20]17.1'!$E$18:$L$28, '[20]17.1'!$N$18:$N$28</definedName>
    <definedName name="T17.1?Equipment" localSheetId="0">#REF!</definedName>
    <definedName name="T17.1?Equipment">#REF!</definedName>
    <definedName name="T17.1?item_ext?ВСЕГО">'[20]17.1'!$N$6:$N$16, '[20]17.1'!$N$18:$N$28</definedName>
    <definedName name="T17.1?ItemComments" localSheetId="0">#REF!</definedName>
    <definedName name="T17.1?ItemComments">#REF!</definedName>
    <definedName name="T17.1?Items" localSheetId="0">#REF!</definedName>
    <definedName name="T17.1?Items">#REF!</definedName>
    <definedName name="T17.1?L1">'[20]17.1'!$A$6:$N$6, '[20]17.1'!$A$18:$N$18</definedName>
    <definedName name="T17.1?L2">'[20]17.1'!$A$7:$N$7, '[20]17.1'!$A$19:$N$19</definedName>
    <definedName name="T17.1?L3">'[20]17.1'!$A$8:$N$8, '[20]17.1'!$A$20:$N$20</definedName>
    <definedName name="T17.1?L3.1">'[20]17.1'!$A$9:$N$9, '[20]17.1'!$A$21:$N$21</definedName>
    <definedName name="T17.1?L4">'[20]17.1'!$A$10:$N$10, '[20]17.1'!$A$22:$N$22</definedName>
    <definedName name="T17.1?L4.1">'[20]17.1'!$A$11:$N$11, '[20]17.1'!$A$23:$N$23</definedName>
    <definedName name="T17.1?L5">'[20]17.1'!$A$12:$N$12, '[20]17.1'!$A$24:$N$24</definedName>
    <definedName name="T17.1?L5.1">'[20]17.1'!$A$13:$N$13, '[20]17.1'!$A$25:$N$25</definedName>
    <definedName name="T17.1?L6">'[20]17.1'!$A$14:$N$14, '[20]17.1'!$A$26:$N$26</definedName>
    <definedName name="T17.1?L7">'[20]17.1'!$A$15:$N$15, '[20]17.1'!$A$27:$N$27</definedName>
    <definedName name="T17.1?L8">'[20]17.1'!$A$16:$N$16, '[20]17.1'!$A$28:$N$28</definedName>
    <definedName name="T17.1?Name" localSheetId="0">#REF!</definedName>
    <definedName name="T17.1?Name">#REF!</definedName>
    <definedName name="T17.1?Scope" localSheetId="0">#REF!</definedName>
    <definedName name="T17.1?Scope">#REF!</definedName>
    <definedName name="T17.1?Table" localSheetId="0">#REF!</definedName>
    <definedName name="T17.1?Table">#REF!</definedName>
    <definedName name="T17.1?Title">#REF!</definedName>
    <definedName name="T17.1?unit?РУБ">'[20]17.1'!$D$9:$N$9, '[20]17.1'!$D$11:$N$11, '[20]17.1'!$D$13:$N$13, '[20]17.1'!$D$21:$N$21, '[20]17.1'!$D$23:$N$23, '[20]17.1'!$D$25:$N$25</definedName>
    <definedName name="T17.1?unit?ТРУБ">'[20]17.1'!$D$8:$N$8, '[20]17.1'!$D$10:$N$10, '[20]17.1'!$D$12:$N$12, '[20]17.1'!$D$14:$N$16, '[20]17.1'!$D$20:$N$20, '[20]17.1'!$D$22:$N$22, '[20]17.1'!$D$24:$N$24, '[20]17.1'!$D$26:$N$28</definedName>
    <definedName name="T17.1?unit?ЧДН">'[20]17.1'!$D$7:$N$7, '[20]17.1'!$D$19:$N$19</definedName>
    <definedName name="T17.1?unit?ЧЕЛ">'[20]17.1'!$D$18:$N$18, '[20]17.1'!$D$6:$N$6</definedName>
    <definedName name="T17.1_Copy" localSheetId="0">#REF!</definedName>
    <definedName name="T17.1_Copy">#REF!</definedName>
    <definedName name="T17.1_Protect" localSheetId="0">#REF!,#REF!,#REF!,#REF!,#REF!,#REF!</definedName>
    <definedName name="T17.1_Protect">#REF!,#REF!,#REF!,#REF!,#REF!,#REF!</definedName>
    <definedName name="T17?axis?ПРД?БАЗ">'[20]17'!$I$6:$J$13,'[20]17'!$F$6:$G$13</definedName>
    <definedName name="T17?axis?ПРД?ПРЕД">'[20]17'!$K$6:$L$13,'[20]17'!$D$6:$E$13</definedName>
    <definedName name="T17?axis?ПРД?РЕГ" localSheetId="0">#REF!</definedName>
    <definedName name="T17?axis?ПРД?РЕГ">#REF!</definedName>
    <definedName name="T17?axis?ПФ?ПЛАН">'[20]17'!$I$6:$I$13,'[20]17'!$D$6:$D$13,'[20]17'!$K$6:$K$13,'[20]17'!$F$6:$F$13</definedName>
    <definedName name="T17?axis?ПФ?ФАКТ">'[20]17'!$J$6:$J$13,'[20]17'!$E$6:$E$13,'[20]17'!$L$6:$L$13,'[20]17'!$G$6:$G$13</definedName>
    <definedName name="T17?Columns" localSheetId="0">#REF!</definedName>
    <definedName name="T17?Columns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'[13]29'!$L$60,'[13]29'!$O$60,'[13]29'!$F$60,'[13]29'!$I$60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Scope" localSheetId="0">#REF!</definedName>
    <definedName name="T17?Scope">#REF!</definedName>
    <definedName name="T17?Table">#REF!</definedName>
    <definedName name="T17?Title">#REF!</definedName>
    <definedName name="T17?unit?ГКАЛЧ">'[13]29'!$M$26:$M$33,'[13]29'!$P$26:$P$33,'[13]29'!$G$52:$G$59,'[13]29'!$J$52:$J$59,'[13]29'!$M$52:$M$59,'[13]29'!$P$52:$P$59,'[13]29'!$G$26:$G$33,'[13]29'!$J$26:$J$33</definedName>
    <definedName name="T17?unit?РУБ.ГКАЛ" localSheetId="0">'[13]29'!$O$18:$O$25,P1_T17?unit?РУБ.ГКАЛ,P2_T17?unit?РУБ.ГКАЛ</definedName>
    <definedName name="T17?unit?РУБ.ГКАЛ">'[13]29'!$O$18:$O$25,P1_T17?unit?РУБ.ГКАЛ,P2_T17?unit?РУБ.ГКАЛ</definedName>
    <definedName name="T17?unit?ТГКАЛ" localSheetId="0">'[13]29'!$P$18:$P$25,P1_T17?unit?ТГКАЛ,P2_T17?unit?ТГКАЛ</definedName>
    <definedName name="T17?unit?ТГКАЛ">'[13]29'!$P$18:$P$25,P1_T17?unit?ТГКАЛ,P2_T17?unit?ТГКАЛ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'[13]29'!$L$26:$L$33,'[13]29'!$O$26:$O$33,'[13]29'!$F$52:$F$59,'[13]29'!$I$52:$I$59,'[13]29'!$L$52:$L$59,'[13]29'!$O$52:$O$59,'[13]29'!$F$26:$F$33,'[13]29'!$I$26:$I$33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P2_T17_Protection,P3_T17_Protection,P4_T17_Protection,P5_T17_Protection,'Приложение 1 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 localSheetId="0">#REF!</definedName>
    <definedName name="T18.2?Columns">#REF!</definedName>
    <definedName name="T18.2?item_ext?СБЫТ" localSheetId="0">#REF!,#REF!</definedName>
    <definedName name="T18.2?item_ext?СБЫТ">#REF!,#REF!</definedName>
    <definedName name="T18.2?ItemComments" localSheetId="0">#REF!</definedName>
    <definedName name="T18.2?ItemComments">#REF!</definedName>
    <definedName name="T18.2?Items" localSheetId="0">#REF!</definedName>
    <definedName name="T18.2?Items">#REF!</definedName>
    <definedName name="T18.2?Scope" localSheetId="0">#REF!</definedName>
    <definedName name="T18.2?Scope">#REF!</definedName>
    <definedName name="T18.2?Units">#REF!</definedName>
    <definedName name="T18.2?ВРАС" localSheetId="0">#REF!,#REF!</definedName>
    <definedName name="T18.2?ВРАС">#REF!,#REF!</definedName>
    <definedName name="T18.2_Protect" localSheetId="0">#REF!,#REF!,#REF!,#REF!,'Приложение 1 '!P1_T18.2_Protect</definedName>
    <definedName name="T18.2_Protect">#REF!,#REF!,#REF!,#REF!,P1_T18.2_Protect</definedName>
    <definedName name="T18?axis?R?ДОГОВОР">'[20]18'!$D$14:$L$16,'[20]18'!$D$20:$L$22,'[20]18'!$D$26:$L$28,'[20]18'!$D$32:$L$34,'[20]18'!$D$38:$L$40,'[20]18'!$D$8:$L$10</definedName>
    <definedName name="T18?axis?R?ДОГОВОР?">'[20]18'!$B$14:$B$16,'[20]18'!$B$20:$B$22,'[20]18'!$B$26:$B$28,'[20]18'!$B$32:$B$34,'[20]18'!$B$38:$B$40,'[20]18'!$B$8:$B$10</definedName>
    <definedName name="T18?axis?ПРД?БАЗ">'[20]18'!$I$6:$J$42,'[20]18'!$F$6:$G$42</definedName>
    <definedName name="T18?axis?ПРД?ПРЕД">'[20]18'!$K$6:$L$42,'[20]18'!$D$6:$E$42</definedName>
    <definedName name="T18?axis?ПФ?ПЛАН">'[20]18'!$I$6:$I$42,'[20]18'!$D$6:$D$42,'[20]18'!$K$6:$K$42,'[20]18'!$F$6:$F$42</definedName>
    <definedName name="T18?axis?ПФ?ФАКТ">'[20]18'!$J$6:$J$42,'[20]18'!$E$6:$E$42,'[20]18'!$L$6:$L$42,'[20]18'!$G$6:$G$42</definedName>
    <definedName name="T18_Copy1" localSheetId="0">[29]страховые!#REF!</definedName>
    <definedName name="T18_Copy1">[29]страховые!#REF!</definedName>
    <definedName name="T18_Copy2" localSheetId="0">[29]страховые!#REF!</definedName>
    <definedName name="T18_Copy2">[29]страховые!#REF!</definedName>
    <definedName name="T18_Copy3" localSheetId="0">[29]страховые!#REF!</definedName>
    <definedName name="T18_Copy3">[29]страховые!#REF!</definedName>
    <definedName name="T18_Copy4">[29]страховые!#REF!</definedName>
    <definedName name="T18_Copy5">[29]страховые!#REF!</definedName>
    <definedName name="T18_Copy6">[29]страховые!#REF!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[29]НИОКР!#REF!</definedName>
    <definedName name="T19?axis?R?ВРАС?">[29]НИОКР!#REF!</definedName>
    <definedName name="T19?axis?R?ДОГОВОР">'[20]19'!$E$8:$M$9,'[20]19'!$E$13:$M$14,'[20]19'!$E$18:$M$18,'[20]19'!$E$26:$M$27,'[20]19'!$E$22:$M$22</definedName>
    <definedName name="T19?axis?R?ДОГОВОР?">'[20]19'!$A$8:$A$9,'[20]19'!$A$13:$A$14,'[20]19'!$A$18,'[20]19'!$A$26:$A$27,'[20]19'!$A$22</definedName>
    <definedName name="T19?axis?ПРД?БАЗ">'[20]19'!$J$6:$K$30,'[20]19'!$G$6:$H$30</definedName>
    <definedName name="T19?axis?ПРД?ПРЕД">'[20]19'!$L$6:$M$30,'[20]19'!$E$6:$F$30</definedName>
    <definedName name="T19?axis?ПФ?ПЛАН">'[20]19'!$J$6:$J$30,'[20]19'!$E$6:$E$30,'[20]19'!$L$6:$L$30,'[20]19'!$G$6:$G$30</definedName>
    <definedName name="T19?axis?ПФ?ФАКТ">'[20]19'!$K$6:$K$30,'[20]19'!$F$6:$F$30,'[20]19'!$M$6:$M$30,'[20]19'!$H$6:$H$30</definedName>
    <definedName name="T19?Data">'[13]19'!$J$8:$M$16,'[13]19'!$C$8:$H$16</definedName>
    <definedName name="T19?item_ext?РОСТ" localSheetId="0">[29]НИОКР!#REF!</definedName>
    <definedName name="T19?item_ext?РОСТ">[29]НИОКР!#REF!</definedName>
    <definedName name="T19?L1">'[20]19'!$A$16:$M$16, '[20]19'!$A$11:$M$11, '[20]19'!$A$6:$M$6, '[20]19'!$A$20:$M$20, '[20]19'!$A$24:$M$24</definedName>
    <definedName name="T19?L1.x">'[20]19'!$A$18:$M$18, '[20]19'!$A$13:$M$14, '[20]19'!$A$8:$M$9, '[20]19'!$A$22:$M$22, '[20]19'!$A$26:$M$27</definedName>
    <definedName name="T19?Name" localSheetId="0">[29]НИОКР!#REF!</definedName>
    <definedName name="T19?Name">[29]НИОКР!#REF!</definedName>
    <definedName name="T19?unit?ПРЦ" localSheetId="0">[29]НИОКР!#REF!</definedName>
    <definedName name="T19?unit?ПРЦ">[29]НИОКР!#REF!</definedName>
    <definedName name="T19_Copy" localSheetId="0">[29]НИОКР!#REF!</definedName>
    <definedName name="T19_Copy">[29]НИОКР!#REF!</definedName>
    <definedName name="T19_Copy2">[29]НИОКР!#REF!</definedName>
    <definedName name="T19_Protection">'[13]19'!$E$13:$H$13,'[13]19'!$E$15:$H$15,'[13]19'!$J$8:$M$11,'[13]19'!$J$13:$M$13,'[13]19'!$J$15:$M$15,'[13]19'!$E$4:$H$4,'[13]19'!$J$4:$M$4,'[13]19'!$E$8:$H$11</definedName>
    <definedName name="T2.1?Data">#N/A</definedName>
    <definedName name="T2.1?Protection" localSheetId="0">'Приложение 1 '!P6_T2.1?Protection</definedName>
    <definedName name="T2.1?Protection">P6_T2.1?Protection</definedName>
    <definedName name="T2.3_Protect">'[21]2.3'!$F$38:$G$42,'[21]2.3'!$H$32:$K$36</definedName>
    <definedName name="T2?axis?ПРД?БАЗ">'[20]2'!$I$6:$J$19,'[20]2'!$F$6:$G$19</definedName>
    <definedName name="T2?axis?ПРД?ПРЕД">'[20]2'!$K$6:$L$19,'[20]2'!$D$6:$E$19</definedName>
    <definedName name="T2?axis?ПРД?РЕГ" localSheetId="0">#REF!</definedName>
    <definedName name="T2?axis?ПРД?РЕГ">#REF!</definedName>
    <definedName name="T2?axis?ПФ?ПЛАН">'[20]2'!$I$6:$I$19,'[20]2'!$D$6:$D$19,'[20]2'!$K$6:$K$19,'[20]2'!$F$6:$F$19</definedName>
    <definedName name="T2?axis?ПФ?ФАКТ">'[20]2'!$J$6:$J$19,'[20]2'!$E$6:$E$19,'[20]2'!$L$6:$L$19,'[20]2'!$G$6:$G$19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>#REF!</definedName>
    <definedName name="T2?unit?МКВТЧ">'[20]2'!$D$6:$H$8,   '[20]2'!$D$10:$H$10,   '[20]2'!$D$12:$H$13,   '[20]2'!$D$15:$H$15</definedName>
    <definedName name="T2?unit?ПРЦ">'[20]2'!$D$9:$H$9,   '[20]2'!$D$14:$H$14,   '[20]2'!$I$6:$L$19,   '[20]2'!$D$18:$H$18</definedName>
    <definedName name="T2?unit?ТГКАЛ">'[20]2'!$D$16:$H$17,   '[20]2'!$D$19:$H$19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0?axis?R?ДОГОВОР">'[20]20'!$G$7:$O$26,       '[20]20'!$G$28:$O$41</definedName>
    <definedName name="T20?axis?R?ДОГОВОР?">'[20]20'!$D$7:$D$26,       '[20]20'!$D$28:$D$41</definedName>
    <definedName name="T20?axis?ПРД?БАЗ">'[20]20'!$L$6:$M$42,  '[20]20'!$I$6:$J$42</definedName>
    <definedName name="T20?axis?ПРД?ПРЕД">'[20]20'!$N$6:$O$41,  '[20]20'!$G$6:$H$42</definedName>
    <definedName name="T20?axis?ПФ?ПЛАН">'[20]20'!$L$6:$L$42,  '[20]20'!$G$6:$G$42,  '[20]20'!$N$6:$N$42,  '[20]20'!$I$6:$I$42</definedName>
    <definedName name="T20?axis?ПФ?ФАКТ">'[20]20'!$M$6:$M$42,  '[20]20'!$H$6:$H$42,  '[20]20'!$O$6:$O$42,  '[20]20'!$J$6:$J$42</definedName>
    <definedName name="T20?Data">'[20]20'!$G$6:$O$6,       '[20]20'!$G$8:$O$25,       '[20]20'!$G$27:$O$27,       '[20]20'!$G$29:$O$40,       '[20]20'!$G$42:$O$42</definedName>
    <definedName name="T20?item_ext?РОСТ" localSheetId="0">[29]аренда!#REF!</definedName>
    <definedName name="T20?item_ext?РОСТ">[29]аренда!#REF!</definedName>
    <definedName name="T20?ItemComments" localSheetId="0">'[21]20'!#REF!</definedName>
    <definedName name="T20?ItemComments">'[21]20'!#REF!</definedName>
    <definedName name="T20?Items" localSheetId="0">'[21]20'!#REF!</definedName>
    <definedName name="T20?Items">'[21]20'!#REF!</definedName>
    <definedName name="T20?L1.1">'[20]20'!$A$20:$O$20,'[20]20'!$A$17:$O$17,'[20]20'!$A$8:$O$8,'[20]20'!$A$11:$O$11,'[20]20'!$A$14:$O$14,'[20]20'!$A$23:$O$23</definedName>
    <definedName name="T20?L1.2">'[20]20'!$A$21:$O$21,'[20]20'!$A$18:$O$18,'[20]20'!$A$9:$O$9,'[20]20'!$A$12:$O$12,'[20]20'!$A$15:$O$15,'[20]20'!$A$24:$O$24</definedName>
    <definedName name="T20?L1.3">'[20]20'!$A$22:$O$22,'[20]20'!$A$19:$O$19,'[20]20'!$A$10:$O$10,'[20]20'!$A$13:$O$13,'[20]20'!$A$16:$O$16,'[20]20'!$A$25:$O$25</definedName>
    <definedName name="T20?L2.1">'[20]20'!$A$29:$O$29,   '[20]20'!$A$32:$O$32,   '[20]20'!$A$35:$O$35,   '[20]20'!$A$38:$O$38</definedName>
    <definedName name="T20?L2.2">'[20]20'!$A$30:$O$30,   '[20]20'!$A$33:$O$33,   '[20]20'!$A$36:$O$36,   '[20]20'!$A$39:$O$39</definedName>
    <definedName name="T20?L2.3">'[20]20'!$A$31:$O$31,   '[20]20'!$A$34:$O$34,   '[20]20'!$A$37:$O$37,   '[20]20'!$A$40:$O$40</definedName>
    <definedName name="T20?Name" localSheetId="0">[29]аренда!#REF!</definedName>
    <definedName name="T20?Name">[29]аренда!#REF!</definedName>
    <definedName name="T20?unit?МКВТЧ">'[13]20'!$C$13:$M$13,'[13]20'!$C$15:$M$19,'[13]20'!$C$8:$M$11</definedName>
    <definedName name="T20?unit?ПРЦ" localSheetId="0">[29]аренда!#REF!</definedName>
    <definedName name="T20?unit?ПРЦ">[29]аренда!#REF!</definedName>
    <definedName name="T20_Copy1" localSheetId="0">[29]аренда!#REF!</definedName>
    <definedName name="T20_Copy1">[29]аренда!#REF!</definedName>
    <definedName name="T20_Copy2" localSheetId="0">[29]аренда!#REF!</definedName>
    <definedName name="T20_Copy2">[29]аренда!#REF!</definedName>
    <definedName name="T20_Protect">'[21]20'!$C$13:$I$20,'[21]20'!$C$9:$I$10</definedName>
    <definedName name="T20_Protection" localSheetId="0">'[13]20'!$E$8:$H$11,P1_T20_Protection</definedName>
    <definedName name="T20_Protection">'[13]20'!$E$8:$H$11,P1_T20_Protection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'[13]21'!$D$14:$S$16,'[13]21'!$D$26:$S$28,'[13]21'!$D$20:$S$22</definedName>
    <definedName name="T21?axis?R?ПЭ?">'[13]21'!$B$14:$B$16,'[13]21'!$B$26:$B$28,'[13]21'!$B$20:$B$22</definedName>
    <definedName name="T21?axis?ПРД?БАЗ">'[20]21'!$I$6:$J$18,'[20]21'!$F$6:$G$18</definedName>
    <definedName name="T21?axis?ПРД?ПРЕД">'[20]21'!$K$6:$L$18,'[20]21'!$D$6:$E$18</definedName>
    <definedName name="T21?axis?ПРД?РЕГ" localSheetId="0">#REF!</definedName>
    <definedName name="T21?axis?ПРД?РЕГ">#REF!</definedName>
    <definedName name="T21?axis?ПФ?ПЛАН">'[20]21'!$I$6:$I$18,'[20]21'!$D$6:$D$18,'[20]21'!$K$6:$K$18,'[20]21'!$F$6:$F$18</definedName>
    <definedName name="T21?axis?ПФ?ФАКТ">'[20]21'!$J$6:$J$18,'[20]21'!$E$6:$E$18,'[20]21'!$L$6:$L$18,'[20]21'!$G$6:$G$18</definedName>
    <definedName name="T21?Data">'[13]21'!$D$14:$S$16,'[13]21'!$D$18:$S$18,'[13]21'!$D$20:$S$22,'[13]21'!$D$24:$S$24,'[13]21'!$D$26:$S$28,'[13]21'!$D$31:$S$33,'[13]21'!$D$11:$S$12</definedName>
    <definedName name="T21?item_ext?РОСТ" localSheetId="0">#REF!</definedName>
    <definedName name="T21?item_ext?РОСТ">#REF!</definedName>
    <definedName name="T21?L1">'[13]21'!$D$11:$S$12,'[13]21'!$D$14:$S$16,'[13]21'!$D$18:$S$18,'[13]21'!$D$20:$S$22,'[13]21'!$D$26:$S$28,'[13]21'!$D$24:$S$24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0">P2_T21_Protection,'Приложение 1 '!P3_T21_Protection</definedName>
    <definedName name="T21_Protection">P2_T21_Protection,P3_T21_Protection</definedName>
    <definedName name="T22?axis?R?ДОГОВОР">'[20]22'!$E$8:$M$9,'[20]22'!$E$13:$M$14,'[20]22'!$E$22:$M$23,'[20]22'!$E$18:$M$18</definedName>
    <definedName name="T22?axis?R?ДОГОВОР?">'[20]22'!$A$8:$A$9,'[20]22'!$A$13:$A$14,'[20]22'!$A$22:$A$23,'[20]22'!$A$18</definedName>
    <definedName name="T22?axis?ПРД?БАЗ">'[20]22'!$J$6:$K$26, '[20]22'!$G$6:$H$26</definedName>
    <definedName name="T22?axis?ПРД?ПРЕД">'[20]22'!$L$6:$M$26, '[20]22'!$E$6:$F$26</definedName>
    <definedName name="T22?axis?ПФ?ПЛАН">'[20]22'!$J$6:$J$26,'[20]22'!$E$6:$E$26,'[20]22'!$L$6:$L$26,'[20]22'!$G$6:$G$26</definedName>
    <definedName name="T22?axis?ПФ?ФАКТ">'[20]22'!$K$6:$K$26,'[20]22'!$F$6:$F$26,'[20]22'!$M$6:$M$26,'[20]22'!$H$6:$H$26</definedName>
    <definedName name="T22?item_ext?ВСЕГО">'[13]22'!$E$8:$F$31,'[13]22'!$I$8:$J$31</definedName>
    <definedName name="T22?item_ext?РОСТ" localSheetId="0">'[29]другие затраты с-ст'!#REF!</definedName>
    <definedName name="T22?item_ext?РОСТ">'[29]другие затраты с-ст'!#REF!</definedName>
    <definedName name="T22?item_ext?ЭС">'[13]22'!$K$8:$L$31,'[13]22'!$G$8:$H$31</definedName>
    <definedName name="T22?L1">'[13]22'!$G$8:$G$31,'[13]22'!$I$8:$I$31,'[13]22'!$K$8:$K$31,'[13]22'!$E$8:$E$31</definedName>
    <definedName name="T22?L1.x">'[20]22'!$A$13:$M$14, '[20]22'!$A$8:$M$9, '[20]22'!$A$18:$M$18, '[20]22'!$A$22:$M$23</definedName>
    <definedName name="T22?L2">'[13]22'!$H$8:$H$31,'[13]22'!$J$8:$J$31,'[13]22'!$L$8:$L$31,'[13]22'!$F$8:$F$31</definedName>
    <definedName name="T22?Name" localSheetId="0">'[29]другие затраты с-ст'!#REF!</definedName>
    <definedName name="T22?Name">'[29]другие затраты с-ст'!#REF!</definedName>
    <definedName name="T22?unit?ГКАЛ.Ч">'[13]22'!$G$8:$G$31,'[13]22'!$I$8:$I$31,'[13]22'!$K$8:$K$31,'[13]22'!$E$8:$E$31</definedName>
    <definedName name="T22?unit?ПРЦ" localSheetId="0">'[29]другие затраты с-ст'!#REF!</definedName>
    <definedName name="T22?unit?ПРЦ">'[29]другие затраты с-ст'!#REF!</definedName>
    <definedName name="T22?unit?ТГКАЛ">'[13]22'!$H$8:$H$31,'[13]22'!$J$8:$J$31,'[13]22'!$L$8:$L$31,'[13]22'!$F$8:$F$31</definedName>
    <definedName name="T22_Copy" localSheetId="0">'[29]другие затраты с-ст'!#REF!</definedName>
    <definedName name="T22_Copy">'[29]другие затраты с-ст'!#REF!</definedName>
    <definedName name="T22_Copy2" localSheetId="0">'[29]другие затраты с-ст'!#REF!</definedName>
    <definedName name="T22_Copy2">'[29]другие затраты с-ст'!#REF!</definedName>
    <definedName name="T22_Protection">'[13]22'!$E$19:$L$23,'[13]22'!$E$25:$L$25,'[13]22'!$E$27:$L$31,'[13]22'!$E$17:$L$17</definedName>
    <definedName name="T23?axis?R?ВТОП">'[13]23'!$E$8:$P$30,'[13]23'!$E$36:$P$58</definedName>
    <definedName name="T23?axis?R?ВТОП?">'[13]23'!$C$8:$C$30,'[13]23'!$C$36:$C$58</definedName>
    <definedName name="T23?axis?R?ПЭ">'[13]23'!$E$8:$P$30,'[13]23'!$E$36:$P$58</definedName>
    <definedName name="T23?axis?R?ПЭ?">'[13]23'!$B$8:$B$30,'[13]23'!$B$36:$B$58</definedName>
    <definedName name="T23?axis?R?СЦТ">'[13]23'!$E$32:$P$34,'[13]23'!$E$60:$P$62</definedName>
    <definedName name="T23?axis?R?СЦТ?">'[13]23'!$A$60:$A$62,'[13]23'!$A$32:$A$34</definedName>
    <definedName name="T23?axis?ПРД?БАЗ">'[20]23'!$I$6:$J$13,'[20]23'!$F$6:$G$13</definedName>
    <definedName name="T23?axis?ПРД?ПРЕД">'[20]23'!$K$6:$L$13,'[20]23'!$D$6:$E$13</definedName>
    <definedName name="T23?axis?ПРД?РЕГ" localSheetId="0">'[29]налоги в с-ст'!#REF!</definedName>
    <definedName name="T23?axis?ПРД?РЕГ">'[29]налоги в с-ст'!#REF!</definedName>
    <definedName name="T23?axis?ПФ?ПЛАН">'[20]23'!$I$6:$I$13,'[20]23'!$D$6:$D$13,'[20]23'!$K$6:$K$13,'[20]23'!$F$6:$F$13</definedName>
    <definedName name="T23?axis?ПФ?ФАКТ">'[20]23'!$J$6:$J$13,'[20]23'!$E$6:$E$13,'[20]23'!$L$6:$L$13,'[20]23'!$G$6:$G$13</definedName>
    <definedName name="T23?Data">'[13]23'!$E$37:$P$63,'[13]23'!$E$9:$P$35</definedName>
    <definedName name="T23?item_ext?ВСЕГО">'[13]23'!$A$55:$P$58,'[13]23'!$A$27:$P$30</definedName>
    <definedName name="T23?item_ext?ИТОГО">'[13]23'!$A$59:$P$59,'[13]23'!$A$31:$P$31</definedName>
    <definedName name="T23?item_ext?РОСТ" localSheetId="0">'[29]налоги в с-ст'!#REF!</definedName>
    <definedName name="T23?item_ext?РОСТ">'[29]налоги в с-ст'!#REF!</definedName>
    <definedName name="T23?item_ext?СЦТ">'[13]23'!$A$60:$P$62,'[13]23'!$A$32:$P$34</definedName>
    <definedName name="T23?L1" localSheetId="0">'[29]налоги в с-ст'!#REF!</definedName>
    <definedName name="T23?L1">'[29]налоги в с-ст'!#REF!</definedName>
    <definedName name="T23?L1.1" localSheetId="0">'[29]налоги в с-ст'!#REF!</definedName>
    <definedName name="T23?L1.1">'[29]налоги в с-ст'!#REF!</definedName>
    <definedName name="T23?L1.2" localSheetId="0">'[29]налоги в с-ст'!#REF!</definedName>
    <definedName name="T23?L1.2">'[29]налоги в с-ст'!#REF!</definedName>
    <definedName name="T23?L2">'[29]налоги в с-ст'!#REF!</definedName>
    <definedName name="T23?L3">'[29]налоги в с-ст'!#REF!</definedName>
    <definedName name="T23?L4">'[29]налоги в с-ст'!#REF!</definedName>
    <definedName name="T23?Name">'[29]налоги в с-ст'!#REF!</definedName>
    <definedName name="T23?Table">'[29]налоги в с-ст'!#REF!</definedName>
    <definedName name="T23?Title">'[29]налоги в с-ст'!#REF!</definedName>
    <definedName name="T23?unit?ПРЦ">'[20]23'!$D$12:$H$12,'[20]23'!$I$6:$L$13</definedName>
    <definedName name="T23?unit?ТРУБ">'[20]23'!$D$9:$H$9,'[20]23'!$D$11:$H$11,'[20]23'!$D$13:$H$13,'[20]23'!$D$6:$H$7</definedName>
    <definedName name="T23_Protection" localSheetId="0">'[13]23'!$A$60:$A$62,'[13]23'!$F$60:$J$62,'[13]23'!$O$60:$P$62,'[13]23'!$A$9:$A$25,P1_T23_Protection</definedName>
    <definedName name="T23_Protection">'[13]23'!$A$60:$A$62,'[13]23'!$F$60:$J$62,'[13]23'!$O$60:$P$62,'[13]23'!$A$9:$A$25,P1_T23_Protection</definedName>
    <definedName name="T24.1?Data">'[20]24.1'!$E$6:$J$21, '[20]24.1'!$E$23, '[20]24.1'!$H$23:$J$23, '[20]24.1'!$E$28:$J$42, '[20]24.1'!$E$44, '[20]24.1'!$H$44:$J$44</definedName>
    <definedName name="T24.1?unit?ТРУБ">'[20]24.1'!$E$5:$E$44, '[20]24.1'!$J$5:$J$44</definedName>
    <definedName name="T24.1_Copy1" localSheetId="0">'[29]% за кредит'!#REF!</definedName>
    <definedName name="T24.1_Copy1">'[29]% за кредит'!#REF!</definedName>
    <definedName name="T24.1_Copy2" localSheetId="0">'[29]% за кредит'!#REF!</definedName>
    <definedName name="T24.1_Copy2">'[29]% за кредит'!#REF!</definedName>
    <definedName name="T24?axis?R?ДОГОВОР">'[20]24'!$D$27:$L$37,'[20]24'!$D$8:$L$18</definedName>
    <definedName name="T24?axis?R?ДОГОВОР?">'[20]24'!$B$27:$B$37,'[20]24'!$B$8:$B$18</definedName>
    <definedName name="T24?axis?ПРД?БАЗ">'[20]24'!$I$6:$J$39,'[20]24'!$F$6:$G$39</definedName>
    <definedName name="T24?axis?ПРД?ПРЕД">'[20]24'!$K$6:$L$39,'[20]24'!$D$6:$E$39</definedName>
    <definedName name="T24?axis?ПРД?РЕГ" localSheetId="0">#REF!</definedName>
    <definedName name="T24?axis?ПРД?РЕГ">#REF!</definedName>
    <definedName name="T24?axis?ПФ?ПЛАН">'[20]24'!$I$6:$I$39,'[20]24'!$D$6:$D$39,'[20]24'!$K$6:$K$39,'[20]24'!$F$6:$F$38</definedName>
    <definedName name="T24?axis?ПФ?ФАКТ">'[20]24'!$J$6:$J$39,'[20]24'!$E$6:$E$39,'[20]24'!$L$6:$L$39,'[20]24'!$G$6:$G$39</definedName>
    <definedName name="T24?Columns" localSheetId="0">#REF!</definedName>
    <definedName name="T24?Columns">#REF!</definedName>
    <definedName name="T24?Data">'[20]24'!$D$6:$L$6, '[20]24'!$D$8:$L$18, '[20]24'!$D$20:$L$25, '[20]24'!$D$27:$L$37, '[20]24'!$D$39:$L$39</definedName>
    <definedName name="T24?item_ext?РОСТ" localSheetId="0">#REF!</definedName>
    <definedName name="T24?item_ext?РОСТ">#REF!</definedName>
    <definedName name="T24?ItemComments" localSheetId="0">#REF!</definedName>
    <definedName name="T24?ItemComments">#REF!</definedName>
    <definedName name="T24?Items" localSheetId="0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?ПРЦ">'[20]24'!$D$22:$H$22, '[20]24'!$I$6:$L$6, '[20]24'!$I$8:$L$18, '[20]24'!$I$20:$L$25, '[20]24'!$I$27:$L$37, '[20]24'!$I$39:$L$39</definedName>
    <definedName name="T24?unit?ТРУБ">'[20]24'!$D$6:$H$6, '[20]24'!$D$8:$H$18, '[20]24'!$D$20:$H$21, '[20]24'!$D$23:$H$25, '[20]24'!$D$27:$H$37, '[20]24'!$D$39:$H$39</definedName>
    <definedName name="T24?Units" localSheetId="0">#REF!</definedName>
    <definedName name="T24?Units">#REF!</definedName>
    <definedName name="T24?НАП" localSheetId="0">#REF!</definedName>
    <definedName name="T24?НАП">#REF!</definedName>
    <definedName name="T24_Copy1" localSheetId="0">#REF!</definedName>
    <definedName name="T24_Copy1">#REF!</definedName>
    <definedName name="T24_Copy2">#REF!</definedName>
    <definedName name="T24_Protection">'[13]24'!$E$24:$H$37,'[13]24'!$B$35:$B$37,'[13]24'!$E$41:$H$42,'[13]24'!$J$8:$M$21,'[13]24'!$J$24:$M$37,'[13]24'!$J$41:$M$42,'[13]24'!$E$8:$H$21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'[20]25'!$G$19:$O$20, '[20]25'!$G$9:$O$10, '[20]25'!$G$14:$O$15, '[20]25'!$G$24:$O$24, '[20]25'!$G$29:$O$34, '[20]25'!$G$38:$O$40</definedName>
    <definedName name="T25?axis?R?ДОГОВОР?">'[20]25'!$E$19:$E$20, '[20]25'!$E$9:$E$10, '[20]25'!$E$14:$E$15, '[20]25'!$E$24, '[20]25'!$E$29:$E$34, '[20]25'!$E$38:$E$40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'[20]25'!$I$7:$I$51,         '[20]25'!$L$7:$L$51</definedName>
    <definedName name="T25?axis?ПФ?ФАКТ">'[20]25'!$J$7:$J$51,         '[20]25'!$M$7:$M$51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ItemComments" localSheetId="0">'[21]25'!#REF!</definedName>
    <definedName name="T25?ItemComments">'[21]25'!#REF!</definedName>
    <definedName name="T25?Items" localSheetId="0">'[21]25'!#REF!</definedName>
    <definedName name="T25?Items">'[21]25'!#REF!</definedName>
    <definedName name="T25?L1" xml:space="preserve"> '[20]25'!$A$17:$O$17,  '[20]25'!$A$7:$O$7,  '[20]25'!$A$12:$O$12,  '[20]25'!$A$22:$O$22,  '[20]25'!$A$26:$O$26,  '[20]25'!$A$36:$O$36</definedName>
    <definedName name="T25?L1.1">'[20]25'!$A$19:$O$20, '[20]25'!$A$31:$O$31, '[20]25'!$A$9:$O$10, '[20]25'!$A$14:$O$15, '[20]25'!$A$24:$O$24, '[20]25'!$A$29:$O$29, '[20]25'!$A$33:$O$33, '[20]25'!$A$38:$O$40</definedName>
    <definedName name="T25?L1.2" localSheetId="0">#REF!</definedName>
    <definedName name="T25?L1.2">#REF!</definedName>
    <definedName name="T25?L1.2.1" xml:space="preserve"> '[20]25'!$A$32:$O$32,     '[20]25'!$A$30:$O$30,     '[20]25'!$A$34:$O$34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'[20]25'!$G$32:$K$32,     '[20]25'!$G$27:$K$27,     '[20]25'!$G$30:$K$30,     '[20]25'!$G$34:$K$34</definedName>
    <definedName name="T25?unit?ПРЦ">#REF!</definedName>
    <definedName name="T25?unit?ТРУБ" xml:space="preserve"> '[20]25'!$G$31:$K$31,     '[20]25'!$G$6:$K$26,     '[20]25'!$G$29:$K$29,     '[20]25'!$G$33:$K$33,     '[20]25'!$G$36:$K$51</definedName>
    <definedName name="T25?Units" localSheetId="0">'[21]25'!#REF!</definedName>
    <definedName name="T25?Units">'[21]25'!#REF!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6?axis?R?ВРАС">'[13]26'!$C$34:$N$36,'[13]26'!$C$22:$N$24</definedName>
    <definedName name="T26?axis?R?ВРАС?">'[13]26'!$B$34:$B$36,'[13]26'!$B$22:$B$24</definedName>
    <definedName name="T26?axis?ПРД?БАЗ">'[20]26'!$I$6:$J$20,'[20]26'!$F$6:$G$20</definedName>
    <definedName name="T26?axis?ПРД?ПРЕД">'[20]26'!$K$6:$L$20,'[20]26'!$D$6:$E$20</definedName>
    <definedName name="T26?axis?ПФ?ПЛАН">'[20]26'!$I$6:$I$20,'[20]26'!$D$6:$D$20,'[20]26'!$K$6:$K$20,'[20]26'!$F$6:$F$20</definedName>
    <definedName name="T26?axis?ПФ?ФАКТ">'[20]26'!$J$6:$J$20,'[20]26'!$E$6:$E$20,'[20]26'!$L$6:$L$20,'[20]26'!$G$6:$G$20</definedName>
    <definedName name="T26?Data">'[20]26'!$D$6:$L$8, '[20]26'!$D$10:$L$20</definedName>
    <definedName name="T26?item_ext?РОСТ" localSheetId="0">'[29]поощрение (ДВ)'!#REF!</definedName>
    <definedName name="T26?item_ext?РОСТ">'[29]поощрение (ДВ)'!#REF!</definedName>
    <definedName name="T26?L1">'[13]26'!$F$8:$N$8,'[13]26'!$C$8:$D$8</definedName>
    <definedName name="T26?L1.1">'[13]26'!$F$10:$N$10,'[13]26'!$C$10:$D$10</definedName>
    <definedName name="T26?L2">'[13]26'!$F$11:$N$11,'[13]26'!$C$11:$D$11</definedName>
    <definedName name="T26?L2.1">'[13]26'!$F$13:$N$13,'[13]26'!$C$13:$D$13</definedName>
    <definedName name="T26?L2.7" localSheetId="0">'[29]поощрение (ДВ)'!#REF!</definedName>
    <definedName name="T26?L2.7">'[29]поощрение (ДВ)'!#REF!</definedName>
    <definedName name="T26?L2.8" localSheetId="0">'[29]поощрение (ДВ)'!#REF!</definedName>
    <definedName name="T26?L2.8">'[29]поощрение (ДВ)'!#REF!</definedName>
    <definedName name="T26?L3">'[13]26'!$F$14:$N$14,'[13]26'!$C$14:$D$14</definedName>
    <definedName name="T26?L4">'[13]26'!$F$15:$N$15,'[13]26'!$C$15:$D$15</definedName>
    <definedName name="T26?L5">'[13]26'!$F$16:$N$16,'[13]26'!$C$16:$D$16</definedName>
    <definedName name="T26?L5.1">'[13]26'!$F$18:$N$18,'[13]26'!$C$18:$D$18</definedName>
    <definedName name="T26?L5.2">'[13]26'!$F$19:$N$19,'[13]26'!$C$19:$D$19</definedName>
    <definedName name="T26?L5.3">'[13]26'!$F$20:$N$20,'[13]26'!$C$20:$D$20</definedName>
    <definedName name="T26?L5.3.x">'[13]26'!$F$22:$N$24,'[13]26'!$C$22:$D$24</definedName>
    <definedName name="T26?L6">'[13]26'!$F$26:$N$26,'[13]26'!$C$26:$D$26</definedName>
    <definedName name="T26?L7">'[13]26'!$F$27:$N$27,'[13]26'!$C$27:$D$27</definedName>
    <definedName name="T26?L7.1">'[13]26'!$F$29:$N$29,'[13]26'!$C$29:$D$29</definedName>
    <definedName name="T26?L7.2">'[13]26'!$F$30:$N$30,'[13]26'!$C$30:$D$30</definedName>
    <definedName name="T26?L7.3">'[13]26'!$F$31:$N$31,'[13]26'!$C$31:$D$31</definedName>
    <definedName name="T26?L7.4">'[13]26'!$F$32:$N$32,'[13]26'!$C$32:$D$32</definedName>
    <definedName name="T26?L7.4.x">'[13]26'!$F$34:$N$36,'[13]26'!$C$34:$D$36</definedName>
    <definedName name="T26?L8">'[13]26'!$F$38:$N$38,'[13]26'!$C$38:$D$38</definedName>
    <definedName name="T26?Name" localSheetId="0">'[29]поощрение (ДВ)'!#REF!</definedName>
    <definedName name="T26?Name">'[29]поощрение (ДВ)'!#REF!</definedName>
    <definedName name="T26?unit?ПРЦ" localSheetId="0">'[29]поощрение (ДВ)'!#REF!</definedName>
    <definedName name="T26?unit?ПРЦ">'[29]поощрение (ДВ)'!#REF!</definedName>
    <definedName name="T26_Protection" localSheetId="0">'[13]26'!$K$34:$N$36,'[13]26'!$B$22:$B$24,P1_T26_Protection,P2_T26_Protection</definedName>
    <definedName name="T26_Protection">'[13]26'!$K$34:$N$36,'[13]26'!$B$22:$B$24,P1_T26_Protection,P2_T26_Protection</definedName>
    <definedName name="T27?axis?R?ВРАС">'[13]27'!$C$34:$S$36,'[13]27'!$C$22:$S$24</definedName>
    <definedName name="T27?axis?R?ВРАС?">'[13]27'!$B$34:$B$36,'[13]27'!$B$22:$B$24</definedName>
    <definedName name="T27?axis?ПРД?БАЗ">'[20]27'!$I$6:$J$11,'[20]27'!$F$6:$G$11</definedName>
    <definedName name="T27?axis?ПРД?ПРЕД">'[20]27'!$K$6:$L$11,'[20]27'!$D$6:$E$11</definedName>
    <definedName name="T27?axis?ПРД?РЕГ" localSheetId="0">#REF!</definedName>
    <definedName name="T27?axis?ПРД?РЕГ">#REF!</definedName>
    <definedName name="T27?axis?ПФ?ПЛАН">'[20]27'!$I$6:$I$11,'[20]27'!$D$6:$D$11,'[20]27'!$K$6:$K$11,'[20]27'!$F$6:$F$11</definedName>
    <definedName name="T27?axis?ПФ?ФАКТ">'[20]27'!$J$6:$J$11,'[20]27'!$E$6:$E$11,'[20]27'!$L$6:$L$11,'[20]27'!$G$6:$G$11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Items" localSheetId="0">#REF!</definedName>
    <definedName name="T27?Items">#REF!</definedName>
    <definedName name="T27?L1">#REF!</definedName>
    <definedName name="T27?L1.1">'[13]27'!$F$10:$S$10,'[13]27'!$C$10:$D$10</definedName>
    <definedName name="T27?L2" localSheetId="0">#REF!</definedName>
    <definedName name="T27?L2">#REF!</definedName>
    <definedName name="T27?L2.1">'[13]27'!$F$13:$S$13,'[13]27'!$C$13:$D$13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'[13]27'!$F$20:$S$20,'[13]27'!$C$20:$D$20</definedName>
    <definedName name="T27?L5.3.x">'[13]27'!$F$22:$S$24,'[13]27'!$C$22:$D$24</definedName>
    <definedName name="T27?L6" localSheetId="0">#REF!</definedName>
    <definedName name="T27?L6">#REF!</definedName>
    <definedName name="T27?L7">'[13]27'!$F$27:$S$27,'[13]27'!$C$27:$D$27</definedName>
    <definedName name="T27?L7.1">'[13]27'!$F$29:$S$29,'[13]27'!$C$29:$D$29</definedName>
    <definedName name="T27?L7.2">'[13]27'!$F$30:$S$30,'[13]27'!$C$30:$D$30</definedName>
    <definedName name="T27?L7.3">'[13]27'!$F$31:$S$31,'[13]27'!$C$31:$D$31</definedName>
    <definedName name="T27?L7.4">'[13]27'!$F$32:$S$32,'[13]27'!$C$32:$D$32</definedName>
    <definedName name="T27?L7.4.x">'[13]27'!$F$34:$S$36,'[13]27'!$C$34:$D$36</definedName>
    <definedName name="T27?L8">'[13]27'!$F$38:$S$38,'[13]27'!$C$38:$D$38</definedName>
    <definedName name="T27?Name" localSheetId="0">#REF!</definedName>
    <definedName name="T27?Name">#REF!</definedName>
    <definedName name="T27?Scope" localSheetId="0">#REF!</definedName>
    <definedName name="T27?Scope">#REF!</definedName>
    <definedName name="T27?Table" localSheetId="0">#REF!</definedName>
    <definedName name="T27?Table">#REF!</definedName>
    <definedName name="T27?Title">#REF!</definedName>
    <definedName name="T27?unit?ПРЦ">'[20]27'!$D$7:$H$7, '[20]27'!$I$6:$L$11</definedName>
    <definedName name="T27?unit?ТРУБ">'[20]27'!$D$6:$H$6, '[20]27'!$D$8:$H$11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 localSheetId="0">#REF!,#REF!,#REF!</definedName>
    <definedName name="T27_Protect">#REF!,#REF!,#REF!</definedName>
    <definedName name="T27_Protection" localSheetId="0">'[13]27'!$P$34:$S$36,'[13]27'!$B$22:$B$24,P1_T27_Protection,P2_T27_Protection,P3_T27_Protection</definedName>
    <definedName name="T27_Protection">'[13]27'!$P$34:$S$36,'[13]27'!$B$22:$B$24,P1_T27_Protection,P2_T27_Protection,P3_T27_Protection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1 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1 '!P6_T28?axis?R?ПЭ?</definedName>
    <definedName name="T28?axis?R?ПЭ?">P2_T28?axis?R?ПЭ?,P3_T28?axis?R?ПЭ?,P4_T28?axis?R?ПЭ?,P5_T28?axis?R?ПЭ?,P6_T28?axis?R?ПЭ?</definedName>
    <definedName name="T28?axis?ПРД?БАЗ">'[20]28'!$I$6:$J$17,'[20]28'!$F$6:$G$17</definedName>
    <definedName name="T28?axis?ПРД?ПРЕД">'[20]28'!$K$6:$L$17,'[20]28'!$D$6:$E$17</definedName>
    <definedName name="T28?axis?ПРД?РЕГ" localSheetId="0">'[29]другие из прибыли'!#REF!</definedName>
    <definedName name="T28?axis?ПРД?РЕГ">'[29]другие из прибыли'!#REF!</definedName>
    <definedName name="T28?axis?ПФ?ПЛАН">'[20]28'!$I$6:$I$17,'[20]28'!$D$6:$D$17,'[20]28'!$K$6:$K$17,'[20]28'!$F$6:$F$17</definedName>
    <definedName name="T28?axis?ПФ?ФАКТ">'[20]28'!$J$6:$J$17,'[20]28'!$E$6:$E$17,'[20]28'!$L$6:$L$17,'[20]28'!$G$6:$G$17</definedName>
    <definedName name="T28?Data" localSheetId="0">'[13]28'!$D$190:$E$213,'[13]28'!$G$164:$H$187,'[13]28'!$D$164:$E$187,'[13]28'!$D$138:$I$161,'[13]28'!$D$8:$I$109,'[13]28'!$D$112:$I$135,P1_T28?Data</definedName>
    <definedName name="T28?Data">'[13]28'!$D$190:$E$213,'[13]28'!$G$164:$H$187,'[13]28'!$D$164:$E$187,'[13]28'!$D$138:$I$161,'[13]28'!$D$8:$I$109,'[13]28'!$D$112:$I$135,P1_T28?Data</definedName>
    <definedName name="T28?item_ext?ВСЕГО">'[13]28'!$I$8:$I$292,'[13]28'!$F$8:$F$292</definedName>
    <definedName name="T28?item_ext?ТЭ">'[13]28'!$E$8:$E$292,'[13]28'!$H$8:$H$292</definedName>
    <definedName name="T28?item_ext?ЭЭ">'[13]28'!$D$8:$D$292,'[13]28'!$G$8:$G$292</definedName>
    <definedName name="T28?L1.1.x">'[13]28'!$D$16:$I$18,'[13]28'!$D$11:$I$13</definedName>
    <definedName name="T28?L10.1.x">'[13]28'!$D$250:$I$252,'[13]28'!$D$245:$I$247</definedName>
    <definedName name="T28?L11.1.x">'[13]28'!$D$276:$I$278,'[13]28'!$D$271:$I$273</definedName>
    <definedName name="T28?L2.1.x">'[13]28'!$D$42:$I$44,'[13]28'!$D$37:$I$39</definedName>
    <definedName name="T28?L3.1.x">'[13]28'!$D$68:$I$70,'[13]28'!$D$63:$I$65</definedName>
    <definedName name="T28?L4.1.x">'[13]28'!$D$94:$I$96,'[13]28'!$D$89:$I$91</definedName>
    <definedName name="T28?L5.1.x">'[13]28'!$D$120:$I$122,'[13]28'!$D$115:$I$117</definedName>
    <definedName name="T28?L6.1.x">'[13]28'!$D$146:$I$148,'[13]28'!$D$141:$I$143</definedName>
    <definedName name="T28?L7.1.x">'[13]28'!$D$172:$I$174,'[13]28'!$D$167:$I$169</definedName>
    <definedName name="T28?L8.1.x">'[13]28'!$D$198:$I$200,'[13]28'!$D$193:$I$195</definedName>
    <definedName name="T28?L9.1.x">'[13]28'!$D$224:$I$226,'[13]28'!$D$219:$I$221</definedName>
    <definedName name="T28?Name" localSheetId="0">'[29]другие из прибыли'!#REF!</definedName>
    <definedName name="T28?Name">'[29]другие из прибыли'!#REF!</definedName>
    <definedName name="T28?unit?ГКАЛЧ">'[13]28'!$H$164:$H$187,'[13]28'!$E$164:$E$187</definedName>
    <definedName name="T28?unit?МКВТЧ">'[13]28'!$G$190:$G$213,'[13]28'!$D$190:$D$213</definedName>
    <definedName name="T28?unit?РУБ.ГКАЛ">'[13]28'!$E$216:$E$239,'[13]28'!$E$268:$E$292,'[13]28'!$H$268:$H$292,'[13]28'!$H$216:$H$239</definedName>
    <definedName name="T28?unit?РУБ.ГКАЛЧ.МЕС">'[13]28'!$H$242:$H$265,'[13]28'!$E$242:$E$265</definedName>
    <definedName name="T28?unit?РУБ.ТКВТ.МЕС">'[13]28'!$G$242:$G$265,'[13]28'!$D$242:$D$265</definedName>
    <definedName name="T28?unit?РУБ.ТКВТЧ">'[13]28'!$G$216:$G$239,'[13]28'!$D$268:$D$292,'[13]28'!$G$268:$G$292,'[13]28'!$D$216:$D$239</definedName>
    <definedName name="T28?unit?ТГКАЛ">'[13]28'!$H$190:$H$213,'[13]28'!$E$190:$E$213</definedName>
    <definedName name="T28?unit?ТКВТ">'[13]28'!$G$164:$G$187,'[13]28'!$D$164:$D$187</definedName>
    <definedName name="T28?unit?ТРУБ">'[13]28'!$D$138:$I$161,'[13]28'!$D$8:$I$109</definedName>
    <definedName name="T28_Copy" localSheetId="0">'[29]другие из прибыли'!#REF!</definedName>
    <definedName name="T28_Copy">'[29]другие из прибыли'!#REF!</definedName>
    <definedName name="T28_Protection" localSheetId="0">P9_T28_Protection,P10_T28_Protection,P11_T28_Protection,'Приложение 1 '!P12_T28_Protection</definedName>
    <definedName name="T28_Protection">P9_T28_Protection,P10_T28_Protection,P11_T28_Protection,P12_T28_Protection</definedName>
    <definedName name="T29?axis?ПФ?ПЛАН">'[20]29'!$F$5:$F$11,'[20]29'!$D$5:$D$11</definedName>
    <definedName name="T29?axis?ПФ?ФАКТ">'[20]29'!$G$5:$G$11,'[20]29'!$E$5:$E$11</definedName>
    <definedName name="T29?Data">'[20]29'!$D$6:$H$9, '[20]29'!$D$11:$H$11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[29]выпадающие!#REF!</definedName>
    <definedName name="T29_Copy">[29]выпадающие!#REF!</definedName>
    <definedName name="T3?axis?ПРД?БАЗ">'[20]3'!$I$6:$J$20,'[20]3'!$F$6:$G$20</definedName>
    <definedName name="T3?axis?ПРД?ПРЕД">'[20]3'!$K$6:$L$20,'[20]3'!$D$6:$E$20</definedName>
    <definedName name="T3?axis?ПРД?РЕГ" localSheetId="0">#REF!</definedName>
    <definedName name="T3?axis?ПРД?РЕГ">#REF!</definedName>
    <definedName name="T3?axis?ПФ?ПЛАН">'[20]3'!$I$6:$I$20,'[20]3'!$D$6:$D$20,'[20]3'!$K$6:$K$20,'[20]3'!$F$6:$F$20</definedName>
    <definedName name="T3?axis?ПФ?ФАКТ">'[20]3'!$J$6:$J$20,'[20]3'!$E$6:$E$20,'[20]3'!$L$6:$L$20,'[20]3'!$G$6:$G$20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'[21]3'!#REF!</definedName>
    <definedName name="T3?Items">'[21]3'!#REF!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'[20]3'!$D$13:$H$13,   '[20]3'!$D$16:$H$16</definedName>
    <definedName name="T3?unit?МКВТЧ" localSheetId="0">#REF!</definedName>
    <definedName name="T3?unit?МКВТЧ">#REF!</definedName>
    <definedName name="T3?unit?ПРЦ">'[20]3'!$D$20:$H$20,   '[20]3'!$I$6:$L$20</definedName>
    <definedName name="T3?unit?ТГКАЛ">'[20]3'!$D$12:$H$12,   '[20]3'!$D$15:$H$15</definedName>
    <definedName name="T3?unit?ТТУТ">'[20]3'!$D$10:$H$11,   '[20]3'!$D$14:$H$14,   '[20]3'!$D$17:$H$19</definedName>
    <definedName name="T4.1?axis?R?ВТОП">'[20]4.1'!$E$5:$I$8, '[20]4.1'!$E$12:$I$15, '[20]4.1'!$E$18:$I$21</definedName>
    <definedName name="T4.1?axis?R?ВТОП?">'[20]4.1'!$C$5:$C$8, '[20]4.1'!$C$12:$C$15, '[20]4.1'!$C$18:$C$21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>#REF!</definedName>
    <definedName name="T4.1?Data">'[20]4.1'!$E$4:$I$9, '[20]4.1'!$E$11:$I$15, '[20]4.1'!$E$18:$I$21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'[20]4'!$E$7:$M$10,   '[20]4'!$E$14:$M$17,   '[20]4'!$E$20:$M$23,   '[20]4'!$E$26:$M$29,   '[20]4'!$E$32:$M$35,   '[20]4'!$E$38:$M$41,   '[20]4'!$E$45:$M$48,   '[20]4'!$E$51:$M$54,   '[20]4'!$E$58:$M$61,   '[20]4'!$E$65:$M$68,   '[20]4'!$E$72:$M$75</definedName>
    <definedName name="T4?axis?R?ВТОП?">'[20]4'!$C$7:$C$10,   '[20]4'!$C$14:$C$17,   '[20]4'!$C$20:$C$23,   '[20]4'!$C$26:$C$29,   '[20]4'!$C$32:$C$35,   '[20]4'!$C$38:$C$41,   '[20]4'!$C$45:$C$48,   '[20]4'!$C$51:$C$54,   '[20]4'!$C$58:$C$61,   '[20]4'!$C$65:$C$68,   '[20]4'!$C$72:$C$75</definedName>
    <definedName name="T4?axis?ПРД?БАЗ">'[20]4'!$J$6:$K$81,'[20]4'!$G$6:$H$81</definedName>
    <definedName name="T4?axis?ПРД?ПРЕД">'[20]4'!$L$6:$M$81,'[20]4'!$E$6:$F$81</definedName>
    <definedName name="T4?axis?ПРД?РЕГ" localSheetId="0">#REF!</definedName>
    <definedName name="T4?axis?ПРД?РЕГ">#REF!</definedName>
    <definedName name="T4?axis?ПФ?ПЛАН">'[20]4'!$J$6:$J$81,'[20]4'!$E$6:$E$81,'[20]4'!$L$6:$L$81,'[20]4'!$G$6:$G$81</definedName>
    <definedName name="T4?axis?ПФ?ФАКТ">'[20]4'!$K$6:$K$81,'[20]4'!$F$6:$F$81,'[20]4'!$M$6:$M$81,'[20]4'!$H$6:$H$81</definedName>
    <definedName name="T4?Data">'[20]4'!$E$6:$M$11, '[20]4'!$E$13:$M$17, '[20]4'!$E$20:$M$23, '[20]4'!$E$26:$M$29, '[20]4'!$E$32:$M$35, '[20]4'!$E$37:$M$42, '[20]4'!$E$45:$M$48, '[20]4'!$E$50:$M$55, '[20]4'!$E$57:$M$62, '[20]4'!$E$64:$M$69, '[20]4'!$E$72:$M$75, '[20]4'!$E$77:$M$78, '[20]4'!$E$80:$M$80</definedName>
    <definedName name="T4?item_ext?РОСТ" localSheetId="0">#REF!</definedName>
    <definedName name="T4?item_ext?РОСТ">#REF!</definedName>
    <definedName name="T4?ItemComments" localSheetId="0">'[21]4'!#REF!</definedName>
    <definedName name="T4?ItemComments">'[21]4'!#REF!</definedName>
    <definedName name="T4?Items" localSheetId="0">'[21]4'!#REF!</definedName>
    <definedName name="T4?Items">'[21]4'!#REF!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'[20]4'!$J$6:$M$81, '[20]4'!$E$13:$I$17, '[20]4'!$E$78:$I$78</definedName>
    <definedName name="T4?unit?РУБ.МКБ">'[20]4'!$E$34:$I$34, '[20]4'!$E$47:$I$47, '[20]4'!$E$74:$I$74</definedName>
    <definedName name="T4?unit?РУБ.ТКВТЧ" localSheetId="0">#REF!</definedName>
    <definedName name="T4?unit?РУБ.ТКВТЧ">#REF!</definedName>
    <definedName name="T4?unit?РУБ.ТНТ">'[20]4'!$E$32:$I$33, '[20]4'!$E$35:$I$35, '[20]4'!$E$45:$I$46, '[20]4'!$E$48:$I$48, '[20]4'!$E$72:$I$73, '[20]4'!$E$75:$I$75</definedName>
    <definedName name="T4?unit?РУБ.ТУТ" localSheetId="0">#REF!</definedName>
    <definedName name="T4?unit?РУБ.ТУТ">#REF!</definedName>
    <definedName name="T4?unit?ТРУБ">'[20]4'!$E$37:$I$42, '[20]4'!$E$50:$I$55, '[20]4'!$E$57:$I$62</definedName>
    <definedName name="T4?unit?ТТНТ">'[20]4'!$E$26:$I$27, '[20]4'!$E$29:$I$29</definedName>
    <definedName name="T4?unit?ТТУТ" localSheetId="0">#REF!</definedName>
    <definedName name="T4?unit?ТТУТ">#REF!</definedName>
    <definedName name="T4?Units" localSheetId="0">'[21]4'!#REF!</definedName>
    <definedName name="T4?Units">'[21]4'!#REF!</definedName>
    <definedName name="T4_Protect" localSheetId="0">'[21]4'!$X$23:$AA$25,'[21]4'!$D$11:$G$17,P1_T4_Protect,P2_T4_Protect</definedName>
    <definedName name="T4_Protect">'[21]4'!$X$23:$AA$25,'[21]4'!$D$11:$G$17,P1_T4_Protect,P2_T4_Protect</definedName>
    <definedName name="T5?axis?R?ОС">'[20]5'!$E$7:$Q$18, '[20]5'!$E$21:$Q$32, '[20]5'!$E$35:$Q$46, '[20]5'!$E$49:$Q$60, '[20]5'!$E$63:$Q$74, '[20]5'!$E$77:$Q$88</definedName>
    <definedName name="T5?axis?R?ОС?">'[20]5'!$C$77:$C$88, '[20]5'!$C$63:$C$74, '[20]5'!$C$49:$C$60, '[20]5'!$C$35:$C$46, '[20]5'!$C$21:$C$32, '[20]5'!$C$7:$C$18</definedName>
    <definedName name="T5?axis?ПРД?БАЗ">'[20]5'!$N$6:$O$89,'[20]5'!$G$6:$H$89</definedName>
    <definedName name="T5?axis?ПРД?ПРЕД">'[20]5'!$P$6:$Q$89,'[20]5'!$E$6:$F$89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>#REF!</definedName>
    <definedName name="T5?axis?ПРД?РЕГ.КВ4">#REF!</definedName>
    <definedName name="T5?Data">'[20]5'!$E$6:$Q$18, '[20]5'!$E$20:$Q$32, '[20]5'!$E$34:$Q$46, '[20]5'!$E$48:$Q$60, '[20]5'!$E$63:$Q$74, '[20]5'!$E$76:$Q$88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'[20]5'!$N$6:$Q$18, '[20]5'!$N$20:$Q$32, '[20]5'!$N$34:$Q$46, '[20]5'!$N$48:$Q$60, '[20]5'!$E$63:$Q$74, '[20]5'!$N$76:$Q$88</definedName>
    <definedName name="T5?unit?ТРУБ">'[20]5'!$E$76:$M$88, '[20]5'!$E$48:$M$60, '[20]5'!$E$34:$M$46, '[20]5'!$E$20:$M$32, '[20]5'!$E$6:$M$18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'[20]6'!$I$6:$J$47,'[20]6'!$F$6:$G$47</definedName>
    <definedName name="T6?axis?ПРД?ПРЕД">'[20]6'!$K$6:$L$47,'[20]6'!$D$6:$E$47</definedName>
    <definedName name="T6?axis?ПРД?РЕГ" localSheetId="0">#REF!</definedName>
    <definedName name="T6?axis?ПРД?РЕГ">#REF!</definedName>
    <definedName name="T6?axis?ПФ?ПЛАН">'[20]6'!$I$6:$I$47,'[20]6'!$D$6:$D$47,'[20]6'!$K$6:$K$47,'[20]6'!$F$6:$F$47</definedName>
    <definedName name="T6?axis?ПФ?ФАКТ">'[20]6'!$J$6:$J$47,'[20]6'!$L$6:$L$47,'[20]6'!$E$6:$E$47,'[20]6'!$G$6:$G$47</definedName>
    <definedName name="T6?Columns" localSheetId="0">#REF!</definedName>
    <definedName name="T6?Columns">#REF!</definedName>
    <definedName name="T6?Data">'[20]6'!$D$7:$L$14, '[20]6'!$D$16:$L$19, '[20]6'!$D$21:$L$22, '[20]6'!$D$24:$L$25, '[20]6'!$D$27:$L$28, '[20]6'!$D$30:$L$31, '[20]6'!$D$33:$L$35, '[20]6'!$D$37:$L$39, '[20]6'!$D$41:$L$47</definedName>
    <definedName name="T6?FirstYear" localSheetId="0">#REF!</definedName>
    <definedName name="T6?FirstYear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'[20]6'!$D$12:$H$12, '[20]6'!$D$21:$H$21, '[20]6'!$D$24:$H$24, '[20]6'!$D$27:$H$27, '[20]6'!$D$30:$H$30, '[20]6'!$D$33:$H$33, '[20]6'!$D$47:$H$47, '[20]6'!$I$7:$L$47</definedName>
    <definedName name="T6?unit?РУБ">'[20]6'!$D$16:$H$16, '[20]6'!$D$19:$H$19, '[20]6'!$D$22:$H$22, '[20]6'!$D$25:$H$25, '[20]6'!$D$28:$H$28, '[20]6'!$D$31:$H$31, '[20]6'!$D$34:$H$35, '[20]6'!$D$43:$H$43</definedName>
    <definedName name="T6?unit?ТРУБ">'[20]6'!$D$37:$H$39, '[20]6'!$D$44:$H$46</definedName>
    <definedName name="T6?unit?ЧЕЛ">'[20]6'!$D$41:$H$42, '[20]6'!$D$13:$H$14, '[20]6'!$D$7:$H$11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#REF!,#REF!,#REF!,#REF!,#REF!,#REF!,'Приложение 1 '!P1_T6_Protect</definedName>
    <definedName name="T6_Protect">#REF!,#REF!,#REF!,#REF!,#REF!,#REF!,P1_T6_Protect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 localSheetId="0">[29]материалы!#REF!</definedName>
    <definedName name="T7?L3">[29]материалы!#REF!</definedName>
    <definedName name="T7?L4" localSheetId="0">[29]материалы!#REF!</definedName>
    <definedName name="T7?L4">[29]материалы!#REF!</definedName>
    <definedName name="T8?axis?ПРД?БАЗ">'[20]8'!$I$6:$J$42, '[20]8'!$F$6:$G$42</definedName>
    <definedName name="T8?axis?ПРД?ПРЕД">'[20]8'!$K$6:$L$42, '[20]8'!$D$6:$E$42</definedName>
    <definedName name="T8?axis?ПФ?ПЛАН">'[20]8'!$I$6:$I$42, '[20]8'!$D$6:$D$42, '[20]8'!$K$6:$K$42, '[20]8'!$F$6:$F$42</definedName>
    <definedName name="T8?axis?ПФ?ФАКТ">'[20]8'!$G$6:$G$42, '[20]8'!$J$6:$J$42, '[20]8'!$L$6:$L$42, '[20]8'!$E$6:$E$42</definedName>
    <definedName name="T8?Data">'[20]8'!$D$10:$L$12,'[20]8'!$D$14:$L$16,'[20]8'!$D$18:$L$20,'[20]8'!$D$22:$L$24,'[20]8'!$D$26:$L$28,'[20]8'!$D$30:$L$32,'[20]8'!$D$36:$L$38,'[20]8'!$D$40:$L$42,'[20]8'!$D$6:$L$8</definedName>
    <definedName name="T8?item_ext?РОСТ" localSheetId="0">[29]ремонты!#REF!</definedName>
    <definedName name="T8?item_ext?РОСТ">[29]ремонты!#REF!</definedName>
    <definedName name="T8?Name" localSheetId="0">[29]ремонты!#REF!</definedName>
    <definedName name="T8?Name">[29]ремонты!#REF!</definedName>
    <definedName name="T8?unit?ПРЦ" localSheetId="0">[29]ремонты!#REF!</definedName>
    <definedName name="T8?unit?ПРЦ">[29]ремонты!#REF!</definedName>
    <definedName name="T8?unit?ТРУБ">'[20]8'!$D$40:$H$42,'[20]8'!$D$6:$H$32</definedName>
    <definedName name="T9?axis?ПРД?БАЗ">'[20]9'!$I$6:$J$16,'[20]9'!$F$6:$G$16</definedName>
    <definedName name="T9?axis?ПРД?ПРЕД">'[20]9'!$K$6:$L$16,'[20]9'!$D$6:$E$16</definedName>
    <definedName name="T9?axis?ПРД?РЕГ" localSheetId="0">#REF!</definedName>
    <definedName name="T9?axis?ПРД?РЕГ">#REF!</definedName>
    <definedName name="T9?axis?ПФ?ПЛАН">'[20]9'!$I$6:$I$16,'[20]9'!$D$6:$D$16,'[20]9'!$K$6:$K$16,'[20]9'!$F$6:$F$16</definedName>
    <definedName name="T9?axis?ПФ?ФАКТ">'[20]9'!$J$6:$J$16,'[20]9'!$E$6:$E$16,'[20]9'!$L$6:$L$16,'[20]9'!$G$6:$G$16</definedName>
    <definedName name="T9?Data">'[20]9'!$D$6:$L$6, '[20]9'!$D$8:$L$9, '[20]9'!$D$11:$L$16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'[20]9'!$D$8:$H$8, '[20]9'!$D$11:$H$11</definedName>
    <definedName name="T9?unit?ТРУБ">'[20]9'!$D$9:$H$9, '[20]9'!$D$12:$H$16</definedName>
    <definedName name="Table" localSheetId="0">#REF!</definedName>
    <definedName name="Table">#REF!</definedName>
    <definedName name="TARGET">[30]TEHSHEET!$I$42:$I$45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P2.1_Protect">[21]P2.1!$F$28:$G$37,[21]P2.1!$F$40:$G$43,[21]P2.1!$F$7:$G$26</definedName>
    <definedName name="TTT" localSheetId="0">#REF!</definedName>
    <definedName name="TTT">#REF!</definedName>
    <definedName name="type_sh">[10]TEHSHEET!$G$2:$G$5</definedName>
    <definedName name="upr" localSheetId="0">'Приложение 1 '!upr</definedName>
    <definedName name="upr">[0]!upr</definedName>
    <definedName name="ůůů" localSheetId="0">'Приложение 1 '!ůůů</definedName>
    <definedName name="ůůů">[0]!ůůů</definedName>
    <definedName name="VDOC" localSheetId="0">#REF!</definedName>
    <definedName name="VDOC">#REF!</definedName>
    <definedName name="version">[10]Инструкция!$O$4</definedName>
    <definedName name="vid_top">[10]Справочники!$E$17:$E$33</definedName>
    <definedName name="VV" localSheetId="0">'Приложение 1 '!VV</definedName>
    <definedName name="VV">[0]!VV</definedName>
    <definedName name="we" localSheetId="0">'Приложение 1 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 localSheetId="0">'Приложение 1 '!аа</definedName>
    <definedName name="аа">[0]!аа</definedName>
    <definedName name="АААААААА" localSheetId="0">'Приложение 1 '!АААААААА</definedName>
    <definedName name="АААААААА">[0]!АААААААА</definedName>
    <definedName name="ав" localSheetId="0">'Приложение 1 '!ав</definedName>
    <definedName name="ав">[0]!ав</definedName>
    <definedName name="авг" localSheetId="0">#REF!</definedName>
    <definedName name="авг">#REF!</definedName>
    <definedName name="авг2">#REF!</definedName>
    <definedName name="ап" localSheetId="0">'Приложение 1 '!ап</definedName>
    <definedName name="ап">[0]!ап</definedName>
    <definedName name="апр" localSheetId="0">#REF!</definedName>
    <definedName name="апр">#REF!</definedName>
    <definedName name="апр2">#REF!</definedName>
    <definedName name="АТП">#REF!</definedName>
    <definedName name="аяыпамыпмипи" localSheetId="0">'Приложение 1 '!аяыпамыпмипи</definedName>
    <definedName name="аяыпамыпмипи">[0]!аяыпамыпмипи</definedName>
    <definedName name="база">[31]SHPZ!$A$1:$BC$4313</definedName>
    <definedName name="_xlnm.Database" localSheetId="0">#REF!</definedName>
    <definedName name="_xlnm.Database">#REF!</definedName>
    <definedName name="Базовые">'[32]Производство электроэнергии'!$A$95</definedName>
    <definedName name="БазовыйПериод" localSheetId="0">#REF!</definedName>
    <definedName name="БазовыйПериод">#REF!</definedName>
    <definedName name="бб" localSheetId="0">'Приложение 1 '!бб</definedName>
    <definedName name="бб">[0]!бб</definedName>
    <definedName name="БС">[33]Справочники!$A$4:$A$6</definedName>
    <definedName name="Бюджетные_электроэнергии">'[32]Производство электроэнергии'!$A$111</definedName>
    <definedName name="в" localSheetId="0">'Приложение 1 '!в</definedName>
    <definedName name="в">[0]!в</definedName>
    <definedName name="в23ё" localSheetId="0">'Приложение 1 '!в23ё</definedName>
    <definedName name="в23ё">[0]!в23ё</definedName>
    <definedName name="вап" localSheetId="0">'Приложение 1 '!вап</definedName>
    <definedName name="вап">[0]!вап</definedName>
    <definedName name="Вар.их" localSheetId="0">'Приложение 1 '!Вар.их</definedName>
    <definedName name="Вар.их">[0]!Вар.их</definedName>
    <definedName name="Вар.КАЛМЭ" localSheetId="0">'Приложение 1 '!Вар.КАЛМЭ</definedName>
    <definedName name="Вар.КАЛМЭ">[0]!Вар.КАЛМЭ</definedName>
    <definedName name="вв" localSheetId="0">'Приложение 1 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'Приложение 1 '!вм</definedName>
    <definedName name="вм">[0]!вм</definedName>
    <definedName name="вмивртвр" localSheetId="0">'Приложение 1 '!вмивртвр</definedName>
    <definedName name="вмивртвр">[0]!вмивртвр</definedName>
    <definedName name="восемь" localSheetId="0">#REF!</definedName>
    <definedName name="восемь">#REF!</definedName>
    <definedName name="вртт" localSheetId="0">'Приложение 1 '!вртт</definedName>
    <definedName name="вртт">[0]!вртт</definedName>
    <definedName name="вс" localSheetId="0">[34]расшифровка!#REF!</definedName>
    <definedName name="вс">[34]расшифровка!#REF!</definedName>
    <definedName name="ВТОП" localSheetId="0">#REF!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'Приложение 1 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 localSheetId="0">'Приложение 1 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'[35]эл ст'!$368:$368</definedName>
    <definedName name="доопатмо" localSheetId="0">'Приложение 1 '!доопатмо</definedName>
    <definedName name="доопатмо">[0]!доопатмо</definedName>
    <definedName name="Дополнение" localSheetId="0">'Приложение 1 '!Дополнение</definedName>
    <definedName name="Дополнение">[0]!Дополнение</definedName>
    <definedName name="ДРУГОЕ">[36]Справочники!$A$26:$A$28</definedName>
    <definedName name="еще" localSheetId="0">'Приложение 1 '!еще</definedName>
    <definedName name="еще">[0]!еще</definedName>
    <definedName name="ж" localSheetId="0">'Приложение 1 '!ж</definedName>
    <definedName name="ж">[0]!ж</definedName>
    <definedName name="жд" localSheetId="0">'Приложение 1 '!жд</definedName>
    <definedName name="жд">[0]!жд</definedName>
    <definedName name="з4" localSheetId="0">#REF!</definedName>
    <definedName name="з4">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и_эсо_вн" localSheetId="0">#REF!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 localSheetId="0">'Приложение 1 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>#REF!</definedName>
    <definedName name="июн">#REF!</definedName>
    <definedName name="июн2">#REF!</definedName>
    <definedName name="й" localSheetId="0">'Приложение 1 '!й</definedName>
    <definedName name="й">[0]!й</definedName>
    <definedName name="йй" localSheetId="0">'Приложение 1 '!йй</definedName>
    <definedName name="йй">[0]!йй</definedName>
    <definedName name="йфц" localSheetId="0">'Приложение 1 '!йфц</definedName>
    <definedName name="йфц">[0]!йфц</definedName>
    <definedName name="йц" localSheetId="0">'Приложение 1 '!йц</definedName>
    <definedName name="йц">[0]!йц</definedName>
    <definedName name="йцу" localSheetId="0">'Приложение 1 '!йцу</definedName>
    <definedName name="йцу">[0]!йцу</definedName>
    <definedName name="ке" localSheetId="0">'Приложение 1 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[38]тар!#REF!</definedName>
    <definedName name="компенсация" localSheetId="0">'Приложение 1 '!компенсация</definedName>
    <definedName name="компенсация">[0]!компенсация</definedName>
    <definedName name="кп" localSheetId="0">'Приложение 1 '!кп</definedName>
    <definedName name="кп">[0]!кп</definedName>
    <definedName name="кпнрг" localSheetId="0">'Приложение 1 '!кпнрг</definedName>
    <definedName name="кпнрг">[0]!кпнрг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>#REF!</definedName>
    <definedName name="ктджщз" localSheetId="0">'Приложение 1 '!ктджщз</definedName>
    <definedName name="ктджщз">[0]!ктджщз</definedName>
    <definedName name="лара" localSheetId="0">'Приложение 1 '!лара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 localSheetId="0">'Приложение 1 '!ло</definedName>
    <definedName name="ло">[0]!ло</definedName>
    <definedName name="лор" localSheetId="0">'Приложение 1 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 localSheetId="0">'Приложение 1 '!мам</definedName>
    <definedName name="мам">[0]!мам</definedName>
    <definedName name="мар" localSheetId="0">#REF!</definedName>
    <definedName name="мар">#REF!</definedName>
    <definedName name="мар2">#REF!</definedName>
    <definedName name="МР">#REF!</definedName>
    <definedName name="мым" localSheetId="0">'Приложение 1 '!мым</definedName>
    <definedName name="мым">[0]!мым</definedName>
    <definedName name="Н5">[39]Данные!$I$7</definedName>
    <definedName name="налогообложение" localSheetId="0">#REF!</definedName>
    <definedName name="налогообложение">#REF!</definedName>
    <definedName name="Население">'[32]Производство электроэнергии'!$A$124</definedName>
    <definedName name="нгг" localSheetId="0">'Приложение 1 '!нгг</definedName>
    <definedName name="нгг">[0]!нгг</definedName>
    <definedName name="ноя" localSheetId="0">#REF!</definedName>
    <definedName name="ноя">#REF!</definedName>
    <definedName name="ноя2">#REF!</definedName>
    <definedName name="НП">[40]Исходные!$H$5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 localSheetId="0">'Приложение 1 '!олло</definedName>
    <definedName name="олло">[0]!олло</definedName>
    <definedName name="олс" localSheetId="0">'Приложение 1 '!олс</definedName>
    <definedName name="олс">[0]!олс</definedName>
    <definedName name="ооо" localSheetId="0">'Приложение 1 '!ооо</definedName>
    <definedName name="ооо">[0]!ооо</definedName>
    <definedName name="Операция" localSheetId="0">#REF!</definedName>
    <definedName name="Операция">#REF!</definedName>
    <definedName name="ораора">#N/A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тпуск" localSheetId="0">'Приложение 1 '!отпуск</definedName>
    <definedName name="отпуск">[0]!отпуск</definedName>
    <definedName name="п_авг" localSheetId="0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Регулирования">#REF!</definedName>
    <definedName name="Периоды_18_2">#REF!</definedName>
    <definedName name="план56" localSheetId="0">'Приложение 1 '!план56</definedName>
    <definedName name="план56">[0]!план56</definedName>
    <definedName name="ПМС" localSheetId="0">'Приложение 1 '!ПМС</definedName>
    <definedName name="ПМС">[0]!ПМС</definedName>
    <definedName name="ПМС1" localSheetId="0">'Приложение 1 '!ПМС1</definedName>
    <definedName name="ПМС1">[0]!ПМС1</definedName>
    <definedName name="ПН">[41]Исходные!$H$5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'[38]т1.15(смета8а)'!#REF!</definedName>
    <definedName name="полпот">'[38]т1.15(смета8а)'!#REF!</definedName>
    <definedName name="ПоследнийГод" localSheetId="0">#REF!</definedName>
    <definedName name="ПоследнийГод">#REF!</definedName>
    <definedName name="пппп" localSheetId="0">'Приложение 1 '!пппп</definedName>
    <definedName name="пппп">[0]!пппп</definedName>
    <definedName name="пр" localSheetId="0">'Приложение 1 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'[32]Производство электроэнергии'!$A$132</definedName>
    <definedName name="прош_год" localSheetId="0">#REF!</definedName>
    <definedName name="прош_год">#REF!</definedName>
    <definedName name="ПЭ">[36]Справочники!$A$10:$A$12</definedName>
    <definedName name="РГК">[36]Справочники!$A$4:$A$4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'Приложение 1 '!рсср</definedName>
    <definedName name="рсср">[0]!рсср</definedName>
    <definedName name="с" localSheetId="0">'Приложение 1 '!с</definedName>
    <definedName name="с">[0]!с</definedName>
    <definedName name="с1" localSheetId="0">'Приложение 1 '!с1</definedName>
    <definedName name="с1">[0]!с1</definedName>
    <definedName name="сваеррта" localSheetId="0">'Приложение 1 '!сваеррта</definedName>
    <definedName name="сваеррта">[0]!сваеррта</definedName>
    <definedName name="свмпвппв" localSheetId="0">'Приложение 1 '!свмпвппв</definedName>
    <definedName name="свмпвппв">[0]!свмпвппв</definedName>
    <definedName name="себестоимость2" localSheetId="0">'Приложение 1 '!себестоимость2</definedName>
    <definedName name="себестоимость2">[0]!себестоимость2</definedName>
    <definedName name="семь" localSheetId="0">#REF!</definedName>
    <definedName name="семь">#REF!</definedName>
    <definedName name="сен">#REF!</definedName>
    <definedName name="сен2">#REF!</definedName>
    <definedName name="ск" localSheetId="0">'Приложение 1 '!ск</definedName>
    <definedName name="ск">[0]!ск</definedName>
    <definedName name="Собст">'[35]эл ст'!$360:$360</definedName>
    <definedName name="Собств">'[35]эл ст'!$369:$369</definedName>
    <definedName name="сокращение" localSheetId="0">'Приложение 1 '!сокращение</definedName>
    <definedName name="сокращение">[0]!сокращение</definedName>
    <definedName name="сомп" localSheetId="0">'Приложение 1 '!сомп</definedName>
    <definedName name="сомп">[0]!сомп</definedName>
    <definedName name="сомпас" localSheetId="0">'Приложение 1 '!сомпас</definedName>
    <definedName name="сомпас">[0]!сомпас</definedName>
    <definedName name="сс" localSheetId="0">'Приложение 1 '!сс</definedName>
    <definedName name="сс">[0]!сс</definedName>
    <definedName name="сссс" localSheetId="0">'Приложение 1 '!сссс</definedName>
    <definedName name="сссс">[0]!сссс</definedName>
    <definedName name="ссы" localSheetId="0">'Приложение 1 '!ссы</definedName>
    <definedName name="ссы">[0]!ссы</definedName>
    <definedName name="ссы2" localSheetId="0">'Приложение 1 '!ссы2</definedName>
    <definedName name="ссы2">[0]!ссы2</definedName>
    <definedName name="Статья" localSheetId="0">#REF!</definedName>
    <definedName name="Статья">#REF!</definedName>
    <definedName name="т_аб_пл_1" localSheetId="0">'[38]т1.15(смета8а)'!#REF!</definedName>
    <definedName name="т_аб_пл_1">'[38]т1.15(смета8а)'!#REF!</definedName>
    <definedName name="т_сбыт_1" localSheetId="0">'[38]т1.15(смета8а)'!#REF!</definedName>
    <definedName name="т_сбыт_1">'[38]т1.15(смета8а)'!#REF!</definedName>
    <definedName name="таня" localSheetId="0">'Приложение 1 '!таня</definedName>
    <definedName name="таня">[0]!таня</definedName>
    <definedName name="текмес" localSheetId="0">#REF!</definedName>
    <definedName name="текмес">#REF!</definedName>
    <definedName name="текмес2">#REF!</definedName>
    <definedName name="тепло" localSheetId="0">'Приложение 1 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0">'Приложение 1 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'[42]расчет тарифов'!#REF!</definedName>
    <definedName name="у" localSheetId="0">'Приложение 1 '!у</definedName>
    <definedName name="у">[0]!у</definedName>
    <definedName name="у1" localSheetId="0">'Приложение 1 '!у1</definedName>
    <definedName name="у1">[0]!у1</definedName>
    <definedName name="УГОЛЬ">[36]Справочники!$A$19:$A$21</definedName>
    <definedName name="ук" localSheetId="0">'Приложение 1 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'Приложение 1 '!уу</definedName>
    <definedName name="уу">[0]!уу</definedName>
    <definedName name="УФ" localSheetId="0">'Приложение 1 '!УФ</definedName>
    <definedName name="УФ">[0]!УФ</definedName>
    <definedName name="уыукпе" localSheetId="0">'Приложение 1 '!уыукпе</definedName>
    <definedName name="уыукпе">[0]!уыукпе</definedName>
    <definedName name="ф2">'[43]план 2000'!$G$643</definedName>
    <definedName name="фам" localSheetId="0">'Приложение 1 '!фам</definedName>
    <definedName name="фам">[0]!фам</definedName>
    <definedName name="фев" localSheetId="0">#REF!</definedName>
    <definedName name="фев">#REF!</definedName>
    <definedName name="фев2">#REF!</definedName>
    <definedName name="фо">[44]Лист1!#REF!</definedName>
    <definedName name="Форма" localSheetId="0">'Приложение 1 '!Форма</definedName>
    <definedName name="Форма">[0]!Форма</definedName>
    <definedName name="фыаспит" localSheetId="0">'Приложение 1 '!фыаспит</definedName>
    <definedName name="фыаспит">[0]!фыаспит</definedName>
    <definedName name="ц" localSheetId="0">'Приложение 1 '!ц</definedName>
    <definedName name="ц">[0]!ц</definedName>
    <definedName name="ц1" localSheetId="0">'Приложение 1 '!ц1</definedName>
    <definedName name="ц1">[0]!ц1</definedName>
    <definedName name="цу" localSheetId="0">'Приложение 1 '!цу</definedName>
    <definedName name="цу">[0]!цу</definedName>
    <definedName name="цуа" localSheetId="0">'Приложение 1 '!цуа</definedName>
    <definedName name="цуа">[0]!цуа</definedName>
    <definedName name="черновик" localSheetId="0">'Приложение 1 '!черновик</definedName>
    <definedName name="черновик">[0]!черновик</definedName>
    <definedName name="четвертый" localSheetId="0">#REF!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 localSheetId="0">'Приложение 1 '!щ</definedName>
    <definedName name="щ">[0]!щ</definedName>
    <definedName name="ыаппр" localSheetId="0">'Приложение 1 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'Приложение 1 '!ыаупп</definedName>
    <definedName name="ыаупп">[0]!ыаупп</definedName>
    <definedName name="ыаыыа" localSheetId="0">'Приложение 1 '!ыаыыа</definedName>
    <definedName name="ыаыыа">[0]!ыаыыа</definedName>
    <definedName name="ыв" localSheetId="0">'Приложение 1 '!ыв</definedName>
    <definedName name="ыв">[0]!ыв</definedName>
    <definedName name="ывпкывк" localSheetId="0">'Приложение 1 '!ывпкывк</definedName>
    <definedName name="ывпкывк">[0]!ывпкывк</definedName>
    <definedName name="ывпмьпь" localSheetId="0">'Приложение 1 '!ывпмьпь</definedName>
    <definedName name="ывпмьпь">[0]!ывпмьпь</definedName>
    <definedName name="ымпы" localSheetId="0">'Приложение 1 '!ымпы</definedName>
    <definedName name="ымпы">[0]!ымпы</definedName>
    <definedName name="ыпр" localSheetId="0">'Приложение 1 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'Приложение 1 '!ыфса</definedName>
    <definedName name="ыфса">[0]!ыфса</definedName>
    <definedName name="ыыыы" localSheetId="0">'Приложение 1 '!ыыыы</definedName>
    <definedName name="ыыыы">[0]!ыыыы</definedName>
    <definedName name="ю" localSheetId="0">'Приложение 1 '!ю</definedName>
    <definedName name="ю">[0]!ю</definedName>
    <definedName name="ююююююю" localSheetId="0">'Приложение 1 '!ююююююю</definedName>
    <definedName name="ююююююю">[0]!ююююююю</definedName>
    <definedName name="я" localSheetId="0">'Приложение 1 '!я</definedName>
    <definedName name="я">[0]!я</definedName>
    <definedName name="янв" localSheetId="0">#REF!</definedName>
    <definedName name="янв">#REF!</definedName>
    <definedName name="янв2">#REF!</definedName>
    <definedName name="яя" localSheetId="0">'Приложение 1 '!яя</definedName>
    <definedName name="яя">[0]!яя</definedName>
    <definedName name="яяя" localSheetId="0">'Приложение 1 '!яяя</definedName>
    <definedName name="яяя">[0]!яяя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82" i="1"/>
  <c r="F82" i="1"/>
  <c r="G81" i="1"/>
  <c r="F81" i="1"/>
  <c r="G80" i="1"/>
  <c r="G79" i="1"/>
  <c r="G7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/>
</calcChain>
</file>

<file path=xl/sharedStrings.xml><?xml version="1.0" encoding="utf-8"?>
<sst xmlns="http://schemas.openxmlformats.org/spreadsheetml/2006/main" count="396" uniqueCount="154">
  <si>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</si>
  <si>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</si>
  <si>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</si>
  <si>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</si>
  <si>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</si>
  <si>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 на строительство введенных в эксплуатацию объектов электросетевого хозяйства для целей технологического
присоединения и для целей реализации иных мероприятий инвестиционной программы территориальной сетевой
организации, а также на обеспечение средствами коммерческого учета электрической энергии (мощности)</t>
  </si>
  <si>
    <t>N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</si>
  <si>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</si>
  <si>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</si>
  <si>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</si>
  <si>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</si>
  <si>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</si>
  <si>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</si>
  <si>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</t>
  </si>
  <si>
    <t>Строительство воздушных линий</t>
  </si>
  <si>
    <t>1.j</t>
  </si>
  <si>
    <t>Материал опоры (деревянные (j = 1), металлические (j = 2), железобетонные (j = 3)</t>
  </si>
  <si>
    <t>1.j.k</t>
  </si>
  <si>
    <t>Тип провода (изолированный провод (k = 1), неизолированный провод (k = 2)</t>
  </si>
  <si>
    <t>1.j.k.l</t>
  </si>
  <si>
    <t>Материал провода (медный (l = 1), стальной (l = 2), сталеалюминиевый (l = 3), алюминиевый (l = 4)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</si>
  <si>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</si>
  <si>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</si>
  <si>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1.j.k.l.m.n</t>
  </si>
  <si>
    <t>Количество цепей (одноцепная (n = 1), двухцепная (n = 2)</t>
  </si>
  <si>
    <t>1.j.k.l.m.n.о</t>
  </si>
  <si>
    <t>на металлических опорах, за исключением многогранных (o = 1), на многогранных опорах (o = 2)</t>
  </si>
  <si>
    <t>1.3.1.3.2.1.</t>
  </si>
  <si>
    <t>Воздущная линия 10 кВ  СИП 3 1х120 на железо-бетонных опорах</t>
  </si>
  <si>
    <t>2.</t>
  </si>
  <si>
    <t>Строительство кабельных линий</t>
  </si>
  <si>
    <t>-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</si>
  <si>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</si>
  <si>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</si>
  <si>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</si>
  <si>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</si>
  <si>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</si>
  <si>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</si>
  <si>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</si>
  <si>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</si>
  <si>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</si>
  <si>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</si>
  <si>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2.1.2.1.3.4</t>
  </si>
  <si>
    <t xml:space="preserve"> Кабельная линия 0,4 кВ (2х2 КЛ-0,4 кВ АВбБШв -4х150, 4х185) </t>
  </si>
  <si>
    <t>2.1.2.2.4.4</t>
  </si>
  <si>
    <t xml:space="preserve"> Кабельная линия 10 кВ (2х2 КЛ-0,4 кВ ААБл -3х240) </t>
  </si>
  <si>
    <t>2.1.2.1.5.3.</t>
  </si>
  <si>
    <t xml:space="preserve"> Кабельная линия 0,4 кВ (3хАВбБШв-4х240)</t>
  </si>
  <si>
    <t>2.1.2.1.3.5 - 2.1.2.1.4.5</t>
  </si>
  <si>
    <t xml:space="preserve"> Кабельная линия 0,4 кВ 2х4хАВбБШв-4х120,185,240</t>
  </si>
  <si>
    <t xml:space="preserve">  Кабельная линия 10 кВ 2хААБл-3х240</t>
  </si>
  <si>
    <t xml:space="preserve">  Кабельная линия 0,4 кВ 2х2хАВбБШв-4х240</t>
  </si>
  <si>
    <t>2.1.2.1.1.4, 2.1.2.1.2.2, 2.1.2.1.3.2</t>
  </si>
  <si>
    <t xml:space="preserve"> Кабельная линия 0,4 кВ (2х2хАВбБШв-4х185, 2хАВбБШв-4х70, 2хАВбБШв-4х35)</t>
  </si>
  <si>
    <t>2.1.2.2.3.2</t>
  </si>
  <si>
    <t xml:space="preserve"> Кабельная линия 10 кВ 2хААБл-3х185</t>
  </si>
  <si>
    <t>2.1.2.1.3.1</t>
  </si>
  <si>
    <t xml:space="preserve"> Кабельная линия 0,4 кВ АВбБШв-4х185</t>
  </si>
  <si>
    <t>Кабельная линия 0,4 кВ АВбБШв-4х120,150,185,240</t>
  </si>
  <si>
    <t xml:space="preserve"> Кабельная линия 0,4 кВ АВбБШв-4х95,120,150,185</t>
  </si>
  <si>
    <t>2.1.2.1.2-3.4</t>
  </si>
  <si>
    <t xml:space="preserve"> Кабельная линия 0,4 кВ АВбБШв-4х50,70,95,120,150,185</t>
  </si>
  <si>
    <t>Кабельная линия 10 кВ2х2хААБл- 3х240</t>
  </si>
  <si>
    <t>2.1.1.2.4.2</t>
  </si>
  <si>
    <t xml:space="preserve"> Кабельная линия 10 кВ2хАПвПг- 1х240</t>
  </si>
  <si>
    <t xml:space="preserve"> Кабельная линия 0,4 кВ АВБбШв х185</t>
  </si>
  <si>
    <t>2.1.2.1.3.2</t>
  </si>
  <si>
    <t>Кабельная линия 0,4 кВ АВБбШв 4х185</t>
  </si>
  <si>
    <t>2.1.2.1.3.5</t>
  </si>
  <si>
    <t xml:space="preserve"> Кабельная линия 0,4 кВ АВБбШв 4х185</t>
  </si>
  <si>
    <t>2.1.2.3.2</t>
  </si>
  <si>
    <t xml:space="preserve"> Кабельная линия 0,4 кВ АВБбШв 4х240</t>
  </si>
  <si>
    <t>2.1.2.3.4</t>
  </si>
  <si>
    <t>Кабельная линия 0,4 кВ АВБбШв 4х240</t>
  </si>
  <si>
    <t xml:space="preserve">  Кабельная линия 0,4 кВ АВБбШв 4х240</t>
  </si>
  <si>
    <t>2.1.2.2.4.2</t>
  </si>
  <si>
    <t xml:space="preserve"> Кабельная линия 10 кВ ААБл 3х240</t>
  </si>
  <si>
    <t>Кабельная линия 10 кВ ААБл 3х240</t>
  </si>
  <si>
    <t>2.1.1.1.4.2</t>
  </si>
  <si>
    <t xml:space="preserve"> Кабельная линия 10 кВ АПвПг 1х240</t>
  </si>
  <si>
    <t xml:space="preserve"> Кабельная линия 10 кВ ААБл-3х185</t>
  </si>
  <si>
    <t>2.1.2.2.4.5.</t>
  </si>
  <si>
    <t>Кабельная линия 0,4 кВ 2ХАВБбШв 4х240</t>
  </si>
  <si>
    <t>Кабельная линия 0,4 кВ 2х2хАВбБШв 4х150, 2х2хАВбБШв 4х185</t>
  </si>
  <si>
    <t>Кабельная линия 0,4 кВ АВбБШв-4х95,150,185,240</t>
  </si>
  <si>
    <t xml:space="preserve"> Кабельная линия 0,4 кВ АВбБШв-4х95,150</t>
  </si>
  <si>
    <t>Кабельная линия 0,4 кВ 2хАВбБШв 4х185</t>
  </si>
  <si>
    <t>3.</t>
  </si>
  <si>
    <t>Строительство пунктов секционирования</t>
  </si>
  <si>
    <t>3.j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</si>
  <si>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</si>
  <si>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</si>
  <si>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</si>
  <si>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</si>
  <si>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</si>
  <si>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...</t>
  </si>
  <si>
    <t>&lt;пообъектная расшифровка&gt;</t>
  </si>
  <si>
    <t>4.</t>
  </si>
  <si>
    <t>Строительство комплектных трансформаторных подстанций (КТП)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</si>
  <si>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</si>
  <si>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</si>
  <si>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</si>
  <si>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</si>
  <si>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</si>
  <si>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</si>
  <si>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4.j.k.l.m</t>
  </si>
  <si>
    <t>Столбового/мачтового типа (m = 1), шкафного или киоскового типа (m = 2), блочного типа (m = 3), встроенного типа (m = 4)</t>
  </si>
  <si>
    <t>4.2.5.3</t>
  </si>
  <si>
    <t xml:space="preserve"> Строительство и монтаж "БКТП-630 кВА</t>
  </si>
  <si>
    <t>10/0,4</t>
  </si>
  <si>
    <t>2х630 кВА</t>
  </si>
  <si>
    <t>4.2.10.3.</t>
  </si>
  <si>
    <t xml:space="preserve">  Строительство и монтаж 2БКТП 2500 кВА</t>
  </si>
  <si>
    <t>2х2500 кВА</t>
  </si>
  <si>
    <t>4.2.6.3</t>
  </si>
  <si>
    <t>Строительство и монтаж 2БКТП1000 кВА</t>
  </si>
  <si>
    <t>2х1000 кВА</t>
  </si>
  <si>
    <t>4.2.8.3</t>
  </si>
  <si>
    <t>Строительство и монтаж 2БКТП 1600 кВА</t>
  </si>
  <si>
    <t>2х1600 кВА</t>
  </si>
  <si>
    <t xml:space="preserve"> Строительство и монтаж 2БКТП 1250 кВА</t>
  </si>
  <si>
    <t>2х1250 кВа</t>
  </si>
  <si>
    <t>Строительство и монтаж БКТП 2х1250 кВА</t>
  </si>
  <si>
    <t xml:space="preserve"> Строительство и монтаж 2хБКТП 2х1250 кВА</t>
  </si>
  <si>
    <t xml:space="preserve">  Строительство и монтаж 2хБКТП 2х1250 кВА</t>
  </si>
  <si>
    <t>Строительство и монтаж БКТП 2х2500 кВА</t>
  </si>
  <si>
    <t xml:space="preserve"> Строительство и монтаж БКТП 2х630 кВА</t>
  </si>
  <si>
    <t xml:space="preserve"> Строительство и монтаж БКТП 2х2500 кВА</t>
  </si>
  <si>
    <t xml:space="preserve"> Строительство и монтаж БКТП 2х1250 кВА</t>
  </si>
  <si>
    <t>2х1250 кВА</t>
  </si>
  <si>
    <t xml:space="preserve"> Строительство и монтаж БКТП 2х1000 кВА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</si>
  <si>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</si>
  <si>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</si>
  <si>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</si>
  <si>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</si>
  <si>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</si>
  <si>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</si>
  <si>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</si>
  <si>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5.j.k.l.m</t>
  </si>
  <si>
    <t>Открытого типа (m = 1), закрытого типа (m = 2)</t>
  </si>
  <si>
    <t>7.</t>
  </si>
  <si>
    <t>Обеспечение средствами коммерческого учета электрической энергии (мощности)</t>
  </si>
  <si>
    <t>7.j</t>
  </si>
  <si>
    <t>Однофазный (j = 1), трехфазный (j = 2)</t>
  </si>
  <si>
    <t>7.j.k</t>
  </si>
  <si>
    <t>Прямого включения (k = 1), полукосвенного включения (k = 2), косвенного включения (k = 3)</t>
  </si>
  <si>
    <t>7.2.2.</t>
  </si>
  <si>
    <t>Трехфазный полукосвеного включения</t>
  </si>
  <si>
    <t>7.2.1.</t>
  </si>
  <si>
    <t>Трехфазный прямого включения</t>
  </si>
  <si>
    <t>7.1.1.</t>
  </si>
  <si>
    <t>Однофазный прямого включения</t>
  </si>
  <si>
    <t>7.2.3.</t>
  </si>
  <si>
    <t>Трехфазный косвеного включения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</si>
</sst>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464C55"/>
      <name val="Arial"/>
      <family val="2"/>
      <charset val="204"/>
    </font>
    <font>
      <b/>
      <sz val="10"/>
      <color rgb="FF464C55"/>
      <name val="Arial"/>
      <family val="2"/>
      <charset val="204"/>
    </font>
    <font>
      <sz val="10"/>
      <name val="Arial"/>
      <family val="2"/>
      <charset val="204"/>
    </font>
    <font>
      <sz val="12"/>
      <color rgb="FF464C55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8" fillId="0" borderId="0" xfId="1" applyFont="1"/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1"/>
    <xf numFmtId="0" fontId="7" fillId="0" borderId="0" xfId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template-teplo-v4.6\TEPLO.43(v4.6)%20&#1064;&#1072;&#1073;&#1083;&#1086;&#1085;%20&#1087;&#1086;%20&#1088;&#1072;&#1089;&#1095;&#1077;&#1090;&#1091;%20&#1090;&#1072;&#1088;&#1080;&#1092;&#1086;&#1074;%20&#1085;&#1072;%20&#1090;&#1077;&#1087;&#1083;&#1086;&#1101;&#1085;&#1077;&#1088;&#1075;&#1080;&#110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Shablon+elektro+2014-2016%20&#1086;&#1090;%2010%20&#1072;&#1087;&#1088;&#1077;&#1083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>
        <row r="4">
          <cell r="O4" t="str">
            <v>Версия 4.6</v>
          </cell>
        </row>
      </sheetData>
      <sheetData sheetId="1" refreshError="1">
        <row r="7">
          <cell r="E7" t="str">
            <v>Кировская область</v>
          </cell>
        </row>
      </sheetData>
      <sheetData sheetId="2" refreshError="1">
        <row r="17">
          <cell r="E17" t="str">
            <v>газ природный</v>
          </cell>
        </row>
        <row r="18">
          <cell r="E18" t="str">
            <v>газ сжиженный</v>
          </cell>
        </row>
        <row r="19">
          <cell r="E19" t="str">
            <v>дизельное топливо</v>
          </cell>
        </row>
        <row r="20">
          <cell r="E20" t="str">
            <v>дрова</v>
          </cell>
        </row>
        <row r="21">
          <cell r="E21" t="str">
            <v>мазут топочный</v>
          </cell>
        </row>
        <row r="22">
          <cell r="E22" t="str">
            <v>опил</v>
          </cell>
        </row>
        <row r="23">
          <cell r="E23" t="str">
            <v>отходы березовые</v>
          </cell>
        </row>
        <row r="24">
          <cell r="E24" t="str">
            <v>отходы осиновые</v>
          </cell>
        </row>
        <row r="25">
          <cell r="E25" t="str">
            <v>печное топливо</v>
          </cell>
        </row>
        <row r="26">
          <cell r="E26" t="str">
            <v>пилеты</v>
          </cell>
        </row>
        <row r="27">
          <cell r="E27" t="str">
            <v>смола</v>
          </cell>
        </row>
        <row r="28">
          <cell r="E28" t="str">
            <v>торф</v>
          </cell>
        </row>
        <row r="29">
          <cell r="E29" t="str">
            <v>уголь бурый</v>
          </cell>
        </row>
        <row r="30">
          <cell r="E30" t="str">
            <v>уголь каменный</v>
          </cell>
        </row>
        <row r="31">
          <cell r="E31" t="str">
            <v>щепа</v>
          </cell>
        </row>
        <row r="32">
          <cell r="E32" t="str">
            <v>другой</v>
          </cell>
        </row>
        <row r="33">
          <cell r="E33" t="str">
            <v>Не определено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D2" t="str">
            <v>Да</v>
          </cell>
          <cell r="G2" t="str">
            <v>Необходимо указать тип шаблона</v>
          </cell>
        </row>
        <row r="3">
          <cell r="D3" t="str">
            <v>Нет</v>
          </cell>
          <cell r="G3" t="str">
            <v>Производство</v>
          </cell>
        </row>
        <row r="4">
          <cell r="G4" t="str">
            <v>Передача</v>
          </cell>
        </row>
        <row r="5">
          <cell r="G5" t="str">
            <v>Производство/Передача</v>
          </cell>
        </row>
      </sheetData>
      <sheetData sheetId="55" refreshError="1"/>
      <sheetData sheetId="56" refreshError="1"/>
      <sheetData sheetId="57" refreshError="1">
        <row r="2">
          <cell r="D2" t="str">
            <v>Арбажский муниципальный район</v>
          </cell>
        </row>
        <row r="3">
          <cell r="D3" t="str">
            <v>Афанасьевский муниципальный район</v>
          </cell>
        </row>
        <row r="4">
          <cell r="D4" t="str">
            <v>Белохолуницкий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Верхнекамский муниципальный район</v>
          </cell>
        </row>
        <row r="7">
          <cell r="D7" t="str">
            <v>Верхошижемский муниципальный район</v>
          </cell>
        </row>
        <row r="8">
          <cell r="D8" t="str">
            <v>Вятские Поляны</v>
          </cell>
        </row>
        <row r="9">
          <cell r="D9" t="str">
            <v>Вятскополянский муниципальный район</v>
          </cell>
        </row>
        <row r="10">
          <cell r="D10" t="str">
            <v>Даровской муниципальный район</v>
          </cell>
        </row>
        <row r="11">
          <cell r="D11" t="str">
            <v>ЗАТО Первомайский</v>
          </cell>
        </row>
        <row r="12">
          <cell r="D12" t="str">
            <v>Зуевский муниципальный район</v>
          </cell>
        </row>
        <row r="13">
          <cell r="D13" t="str">
            <v>Кикнурский муниципальный район</v>
          </cell>
        </row>
        <row r="14">
          <cell r="D14" t="str">
            <v>Кильмезский муниципальный район</v>
          </cell>
        </row>
        <row r="15">
          <cell r="D15" t="str">
            <v>Киров</v>
          </cell>
        </row>
        <row r="16">
          <cell r="D16" t="str">
            <v>Кирово-Чепецкий муниципальный район</v>
          </cell>
        </row>
        <row r="17">
          <cell r="D17" t="str">
            <v>Котельнич</v>
          </cell>
        </row>
        <row r="18">
          <cell r="D18" t="str">
            <v>Котельничский муниципальный район</v>
          </cell>
        </row>
        <row r="19">
          <cell r="D19" t="str">
            <v>Куменский муниципальный район</v>
          </cell>
        </row>
        <row r="20">
          <cell r="D20" t="str">
            <v>Лебяжский муниципальный район</v>
          </cell>
        </row>
        <row r="21">
          <cell r="D21" t="str">
            <v>Лузский муниципальный район</v>
          </cell>
        </row>
        <row r="22">
          <cell r="D22" t="str">
            <v>Малмыжский муниципальный район</v>
          </cell>
        </row>
        <row r="23">
          <cell r="D23" t="str">
            <v>Мурашинский муниципальный район</v>
          </cell>
        </row>
        <row r="24">
          <cell r="D24" t="str">
            <v>Нагорский муниципальный район</v>
          </cell>
        </row>
        <row r="25">
          <cell r="D25" t="str">
            <v>Немский муниципальный район</v>
          </cell>
        </row>
        <row r="26">
          <cell r="D26" t="str">
            <v>Нолинский муниципальный район</v>
          </cell>
        </row>
        <row r="27">
          <cell r="D27" t="str">
            <v>Омутнинский муниципальный район</v>
          </cell>
        </row>
        <row r="28">
          <cell r="D28" t="str">
            <v>Опаринский</v>
          </cell>
        </row>
        <row r="29">
          <cell r="D29" t="str">
            <v>Опаринский муниципальный район</v>
          </cell>
        </row>
        <row r="30">
          <cell r="D30" t="str">
            <v>Оричевский муниципальный район</v>
          </cell>
        </row>
        <row r="31">
          <cell r="D31" t="str">
            <v>Орловский муниципальный район</v>
          </cell>
        </row>
        <row r="32">
          <cell r="D32" t="str">
            <v>Пижанский муниципальный район</v>
          </cell>
        </row>
        <row r="33">
          <cell r="D33" t="str">
            <v>Подосиновский муниципальный район</v>
          </cell>
        </row>
        <row r="34">
          <cell r="D34" t="str">
            <v>Санчурский муниципальный район</v>
          </cell>
        </row>
        <row r="35">
          <cell r="D35" t="str">
            <v>Свечинский муниципальный район</v>
          </cell>
        </row>
        <row r="36">
          <cell r="D36" t="str">
            <v>Слободской</v>
          </cell>
        </row>
        <row r="37">
          <cell r="D37" t="str">
            <v>Слободской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Сунский муниципальный район</v>
          </cell>
        </row>
        <row r="40">
          <cell r="D40" t="str">
            <v>Тужинский муниципальный район</v>
          </cell>
        </row>
        <row r="41">
          <cell r="D41" t="str">
            <v>Унинский муниципальный район</v>
          </cell>
        </row>
        <row r="42">
          <cell r="D42" t="str">
            <v>Уржумский муниципальный район</v>
          </cell>
        </row>
        <row r="43">
          <cell r="D43" t="str">
            <v>Фаленский муниципальный район</v>
          </cell>
        </row>
        <row r="44">
          <cell r="D44" t="str">
            <v>Шабалинский муниципальный район</v>
          </cell>
        </row>
        <row r="45">
          <cell r="D45" t="str">
            <v>Юрьянский муниципальный район</v>
          </cell>
        </row>
        <row r="46">
          <cell r="D46" t="str">
            <v>Яранский муниципальный район</v>
          </cell>
        </row>
        <row r="47">
          <cell r="D47" t="str">
            <v>город Кирово-Чепецк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6"/>
      <sheetName val="15"/>
      <sheetName val="17.1"/>
      <sheetName val="21.3"/>
      <sheetName val="2.3"/>
      <sheetName val="шаблон для R3"/>
      <sheetName val="ЭСО"/>
      <sheetName val="сбыт"/>
      <sheetName val="Ген. не уч. ОРЭМ"/>
      <sheetName val="сети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_x0018_O???"/>
      <sheetName val="35998"/>
      <sheetName val="44"/>
      <sheetName val="92"/>
      <sheetName val="94"/>
      <sheetName val="97"/>
      <sheetName val="Отчет"/>
      <sheetName val="Титульный"/>
      <sheetName val="НЕДЕЛИ"/>
      <sheetName val="реализация⼘6㮧疽М"/>
      <sheetName val="_x0018_O_x0000_"/>
      <sheetName val="TEHSHEET"/>
      <sheetName val="T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_x0018_O?"/>
      <sheetName val="14б ДПН отчет"/>
      <sheetName val="16а Сводный анализ"/>
      <sheetName val="_x0018_O"/>
      <sheetName val="Топливо2009"/>
      <sheetName val="2009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>
        <row r="8">
          <cell r="D8">
            <v>15739</v>
          </cell>
        </row>
      </sheetData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>
        <row r="2">
          <cell r="A2">
            <v>0</v>
          </cell>
        </row>
      </sheetData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 refreshError="1"/>
      <sheetData sheetId="259">
        <row r="2">
          <cell r="A2">
            <v>0</v>
          </cell>
        </row>
      </sheetData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  <sheetName val="незав. Домодедово"/>
      <sheetName val="Титульный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0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7">
          <cell r="F27" t="str">
            <v>Предложение организации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</sheetData>
      <sheetData sheetId="3" refreshError="1"/>
      <sheetData sheetId="4" refreshError="1"/>
      <sheetData sheetId="5"/>
      <sheetData sheetId="6" refreshError="1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/>
      <sheetData sheetId="14" refreshError="1"/>
      <sheetData sheetId="15" refreshError="1">
        <row r="49">
          <cell r="F49">
            <v>12</v>
          </cell>
          <cell r="G49">
            <v>12</v>
          </cell>
          <cell r="H49">
            <v>12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13">
          <cell r="G13">
            <v>2101537.73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13">
          <cell r="G13">
            <v>2101537.73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/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/>
      <sheetData sheetId="69"/>
      <sheetData sheetId="70">
        <row r="13">
          <cell r="G13">
            <v>2101537.73</v>
          </cell>
        </row>
      </sheetData>
      <sheetData sheetId="71">
        <row r="5">
          <cell r="G5">
            <v>2222938.4948999998</v>
          </cell>
        </row>
      </sheetData>
      <sheetData sheetId="72">
        <row r="13">
          <cell r="G13">
            <v>2101537.73</v>
          </cell>
        </row>
      </sheetData>
      <sheetData sheetId="73">
        <row r="5">
          <cell r="G5">
            <v>2222938.4948999998</v>
          </cell>
        </row>
      </sheetData>
      <sheetData sheetId="74">
        <row r="13">
          <cell r="G13">
            <v>2101537.73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/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13">
          <cell r="G13">
            <v>2101537.73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13">
          <cell r="G13">
            <v>2101537.73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/>
      <sheetData sheetId="95"/>
      <sheetData sheetId="96"/>
      <sheetData sheetId="97"/>
      <sheetData sheetId="98">
        <row r="13">
          <cell r="G13">
            <v>2101537.73</v>
          </cell>
        </row>
      </sheetData>
      <sheetData sheetId="99">
        <row r="5">
          <cell r="G5">
            <v>2222938.4948999998</v>
          </cell>
        </row>
      </sheetData>
      <sheetData sheetId="100"/>
      <sheetData sheetId="1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Расчет долгосрочных параметров"/>
      <sheetName val="корректировка 2013"/>
      <sheetName val="корректировка 2014 "/>
      <sheetName val="тарифы"/>
      <sheetName val="тарифы корректировка"/>
      <sheetName val="P2.1"/>
      <sheetName val="P2.1 (корректировка)"/>
      <sheetName val="P2.2"/>
      <sheetName val="P2.2 (корректировка)"/>
      <sheetName val="2.3"/>
      <sheetName val="РЭК корректировка"/>
      <sheetName val=" РЭК долгосрочный"/>
      <sheetName val="поправи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</row>
        <row r="21">
          <cell r="F21">
            <v>160</v>
          </cell>
        </row>
        <row r="22">
          <cell r="F22">
            <v>130</v>
          </cell>
        </row>
        <row r="23">
          <cell r="F23">
            <v>190</v>
          </cell>
        </row>
        <row r="24">
          <cell r="F24">
            <v>160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</row>
        <row r="30">
          <cell r="F30">
            <v>120</v>
          </cell>
        </row>
        <row r="31">
          <cell r="F31">
            <v>180</v>
          </cell>
        </row>
        <row r="32">
          <cell r="F32">
            <v>150</v>
          </cell>
        </row>
        <row r="33">
          <cell r="F33">
            <v>160</v>
          </cell>
        </row>
        <row r="34">
          <cell r="F34">
            <v>140</v>
          </cell>
        </row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У1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Исходные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/>
      <sheetData sheetId="1" refreshError="1"/>
      <sheetData sheetId="2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на 1 тут"/>
      <sheetName val="ПРОГНОЗ_1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Гр5(о)"/>
      <sheetName val="т. 1.12.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  <sheetName val="Производство электроэнергии"/>
      <sheetName val="Титульный"/>
      <sheetName val="Опции"/>
      <sheetName val="Продажи реальные и прогноз 20 л"/>
      <sheetName val="План Газпрома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ГАЗ_камаз"/>
      <sheetName val="Анкета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1997"/>
      <sheetName val="1998"/>
      <sheetName val="расшифровка"/>
      <sheetName val="СписочнаяЧисленность"/>
      <sheetName val="Справочники"/>
      <sheetName val="даты"/>
      <sheetName val="Аморт_осн"/>
      <sheetName val="EKDEB90"/>
      <sheetName val="Заголовок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Анализ"/>
      <sheetName val="GRES.2007.5"/>
      <sheetName val="Лист12"/>
      <sheetName val="фев(ф)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% транспортировки"/>
      <sheetName val="3"/>
      <sheetName val="ОС до 40 т.р."/>
      <sheetName val="Регионы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Т-бюджет"/>
      <sheetName val="Титульный лист С-П"/>
      <sheetName val="Детализация"/>
      <sheetName val="Справочник затрат_СБ"/>
      <sheetName val="Financing"/>
    </sheetNames>
    <sheetDataSet>
      <sheetData sheetId="0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лассификатор1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sapactivexlhiddensheet"/>
      <sheetName val="Дебет_Кредит"/>
      <sheetName val="2007"/>
      <sheetName val="Исходные данные и тариф ЭЛЕКТР"/>
      <sheetName val="ETС"/>
      <sheetName val="расшифровка"/>
      <sheetName val="Детализация"/>
      <sheetName val="Справочник затрат_СБ"/>
      <sheetName val="Лизинг"/>
      <sheetName val="РСД ИА 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Номенклатура"/>
      <sheetName val="свод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Расчёт НВВ по RAB"/>
      <sheetName val="Standard"/>
      <sheetName val="Pricelist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Заголовок"/>
      <sheetName val="т1_15_смета8а_"/>
      <sheetName val="ИТОГИ  по Н,Р,Э,Q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  <sheetName val="Model_RAB_MRSK_s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Calc"/>
      <sheetName val="ID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Данные"/>
      <sheetName val="2002(v1)"/>
      <sheetName val="Data"/>
      <sheetName val="эл ст"/>
      <sheetName val=" НВВ передача"/>
      <sheetName val="6"/>
      <sheetName val="Заголовок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Ф-2 (для АО-энерго)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сходные"/>
      <sheetName val="Ф-2 (для АО-энерго)"/>
      <sheetName val="Регионы"/>
      <sheetName val="ИТ-бюджет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ПС"/>
      <sheetName val="Справочники"/>
      <sheetName val="ОПТ"/>
      <sheetName val="Смета"/>
      <sheetName val="Исходные данные и свод тарифов"/>
      <sheetName val="Temp_TOV"/>
      <sheetName val="т. 1.1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"/>
      <sheetName val="Данные"/>
      <sheetName val="эл ст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Шупр"/>
      <sheetName val="Томская область1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tabSelected="1" topLeftCell="A53" zoomScale="90" zoomScaleNormal="90" workbookViewId="0">
      <selection activeCell="E143" sqref="E143"/>
    </sheetView>
  </sheetViews>
  <sheetFormatPr defaultRowHeight="15" x14ac:dyDescent="0.25"/>
  <cols>
    <col min="1" max="1" width="13.7109375" customWidth="1"/>
    <col min="2" max="2" width="55.140625" customWidth="1"/>
    <col min="4" max="4" width="13.140625" customWidth="1"/>
    <col min="5" max="5" width="20.28515625" customWidth="1"/>
    <col min="6" max="6" width="14.5703125" customWidth="1"/>
    <col min="7" max="7" width="27.28515625" customWidth="1"/>
  </cols>
  <sheetData>
    <row r="1" spans="1:7" x14ac:dyDescent="0.25">
      <c r="G1" s="1" t="s">
        <v>0</v>
      </c>
    </row>
    <row r="2" spans="1:7" x14ac:dyDescent="0.25">
      <c r="A2" s="1"/>
      <c r="G2" s="1" t="s">
        <v>1</v>
      </c>
    </row>
    <row r="3" spans="1:7" x14ac:dyDescent="0.25">
      <c r="G3" s="1" t="s">
        <v>2</v>
      </c>
    </row>
    <row r="4" spans="1:7" x14ac:dyDescent="0.25">
      <c r="G4" s="1" t="s">
        <v>3</v>
      </c>
    </row>
    <row r="5" spans="1:7" x14ac:dyDescent="0.25">
      <c r="G5" s="1" t="s">
        <v>4</v>
      </c>
    </row>
    <row r="6" spans="1:7" x14ac:dyDescent="0.25">
      <c r="G6" s="1"/>
    </row>
    <row r="7" spans="1:7" ht="86.25" customHeight="1" x14ac:dyDescent="0.25">
      <c r="A7" s="23" t="s">
        <v>5</v>
      </c>
      <c r="B7" s="23"/>
      <c r="C7" s="23"/>
      <c r="D7" s="23"/>
      <c r="E7" s="23"/>
      <c r="F7" s="23"/>
      <c r="G7" s="23"/>
    </row>
    <row r="8" spans="1:7" x14ac:dyDescent="0.25">
      <c r="A8" s="2"/>
    </row>
    <row r="9" spans="1:7" ht="109.5" customHeight="1" x14ac:dyDescent="0.25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</row>
    <row r="10" spans="1:7" ht="41.25" customHeight="1" x14ac:dyDescent="0.25">
      <c r="A10" s="4" t="s">
        <v>13</v>
      </c>
      <c r="B10" s="4" t="s">
        <v>14</v>
      </c>
      <c r="C10" s="3"/>
      <c r="D10" s="3"/>
      <c r="E10" s="3"/>
      <c r="F10" s="3"/>
      <c r="G10" s="3"/>
    </row>
    <row r="11" spans="1:7" ht="41.25" customHeight="1" x14ac:dyDescent="0.25">
      <c r="A11" s="5" t="s">
        <v>15</v>
      </c>
      <c r="B11" s="4" t="s">
        <v>16</v>
      </c>
      <c r="C11" s="3"/>
      <c r="D11" s="3"/>
      <c r="E11" s="3"/>
      <c r="F11" s="3"/>
      <c r="G11" s="3"/>
    </row>
    <row r="12" spans="1:7" ht="41.25" customHeight="1" x14ac:dyDescent="0.25">
      <c r="A12" s="5" t="s">
        <v>17</v>
      </c>
      <c r="B12" s="4" t="s">
        <v>18</v>
      </c>
      <c r="C12" s="3"/>
      <c r="D12" s="3"/>
      <c r="E12" s="3"/>
      <c r="F12" s="3"/>
      <c r="G12" s="3"/>
    </row>
    <row r="13" spans="1:7" ht="40.5" customHeight="1" x14ac:dyDescent="0.25">
      <c r="A13" s="5" t="s">
        <v>19</v>
      </c>
      <c r="B13" s="4" t="s">
        <v>20</v>
      </c>
      <c r="C13" s="3"/>
      <c r="D13" s="3"/>
      <c r="E13" s="3"/>
      <c r="F13" s="3"/>
      <c r="G13" s="3"/>
    </row>
    <row r="14" spans="1:7" ht="83.25" customHeight="1" x14ac:dyDescent="0.25">
      <c r="A14" s="5" t="s">
        <v>21</v>
      </c>
      <c r="B14" s="4" t="s">
        <v>22</v>
      </c>
      <c r="C14" s="3"/>
      <c r="D14" s="3"/>
      <c r="E14" s="3"/>
      <c r="F14" s="3"/>
      <c r="G14" s="3"/>
    </row>
    <row r="15" spans="1:7" ht="40.5" customHeight="1" x14ac:dyDescent="0.25">
      <c r="A15" s="5" t="s">
        <v>23</v>
      </c>
      <c r="B15" s="4" t="s">
        <v>24</v>
      </c>
      <c r="C15" s="3"/>
      <c r="D15" s="3"/>
      <c r="E15" s="3"/>
      <c r="F15" s="3"/>
      <c r="G15" s="3"/>
    </row>
    <row r="16" spans="1:7" ht="40.5" customHeight="1" x14ac:dyDescent="0.25">
      <c r="A16" s="5" t="s">
        <v>25</v>
      </c>
      <c r="B16" s="4" t="s">
        <v>26</v>
      </c>
      <c r="C16" s="3"/>
      <c r="D16" s="3"/>
      <c r="E16" s="3"/>
      <c r="F16" s="3"/>
      <c r="G16" s="3"/>
    </row>
    <row r="17" spans="1:7" ht="40.5" customHeight="1" x14ac:dyDescent="0.25">
      <c r="A17" s="5" t="s">
        <v>27</v>
      </c>
      <c r="B17" s="4" t="s">
        <v>28</v>
      </c>
      <c r="C17" s="3">
        <v>2023</v>
      </c>
      <c r="D17" s="3">
        <v>10</v>
      </c>
      <c r="E17" s="3">
        <v>1.7569999999999999</v>
      </c>
      <c r="F17" s="3">
        <v>500</v>
      </c>
      <c r="G17" s="3">
        <v>3609.489</v>
      </c>
    </row>
    <row r="18" spans="1:7" ht="27.75" customHeight="1" x14ac:dyDescent="0.25">
      <c r="A18" s="5" t="s">
        <v>29</v>
      </c>
      <c r="B18" s="6" t="s">
        <v>30</v>
      </c>
      <c r="C18" s="3" t="s">
        <v>31</v>
      </c>
      <c r="D18" s="3" t="s">
        <v>31</v>
      </c>
      <c r="E18" s="3" t="s">
        <v>31</v>
      </c>
      <c r="F18" s="3" t="s">
        <v>31</v>
      </c>
      <c r="G18" s="3" t="s">
        <v>31</v>
      </c>
    </row>
    <row r="19" spans="1:7" ht="60" customHeight="1" x14ac:dyDescent="0.25">
      <c r="A19" s="5" t="s">
        <v>32</v>
      </c>
      <c r="B19" s="6" t="s">
        <v>33</v>
      </c>
      <c r="C19" s="3" t="s">
        <v>31</v>
      </c>
      <c r="D19" s="3" t="s">
        <v>31</v>
      </c>
      <c r="E19" s="3" t="s">
        <v>31</v>
      </c>
      <c r="F19" s="3" t="s">
        <v>31</v>
      </c>
      <c r="G19" s="3" t="s">
        <v>31</v>
      </c>
    </row>
    <row r="20" spans="1:7" ht="23.25" customHeight="1" x14ac:dyDescent="0.25">
      <c r="A20" s="5" t="s">
        <v>34</v>
      </c>
      <c r="B20" s="6" t="s">
        <v>35</v>
      </c>
      <c r="C20" s="3" t="s">
        <v>31</v>
      </c>
      <c r="D20" s="3" t="s">
        <v>31</v>
      </c>
      <c r="E20" s="3" t="s">
        <v>31</v>
      </c>
      <c r="F20" s="3" t="s">
        <v>31</v>
      </c>
      <c r="G20" s="3" t="s">
        <v>31</v>
      </c>
    </row>
    <row r="21" spans="1:7" ht="29.25" customHeight="1" x14ac:dyDescent="0.25">
      <c r="A21" s="5" t="s">
        <v>36</v>
      </c>
      <c r="B21" s="6" t="s">
        <v>37</v>
      </c>
      <c r="C21" s="3" t="s">
        <v>31</v>
      </c>
      <c r="D21" s="3" t="s">
        <v>31</v>
      </c>
      <c r="E21" s="3" t="s">
        <v>31</v>
      </c>
      <c r="F21" s="3" t="s">
        <v>31</v>
      </c>
      <c r="G21" s="3" t="s">
        <v>31</v>
      </c>
    </row>
    <row r="22" spans="1:7" ht="119.25" customHeight="1" x14ac:dyDescent="0.25">
      <c r="A22" s="5" t="s">
        <v>38</v>
      </c>
      <c r="B22" s="6" t="s">
        <v>39</v>
      </c>
      <c r="C22" s="3" t="s">
        <v>31</v>
      </c>
      <c r="D22" s="3" t="s">
        <v>31</v>
      </c>
      <c r="E22" s="3" t="s">
        <v>31</v>
      </c>
      <c r="F22" s="3" t="s">
        <v>31</v>
      </c>
      <c r="G22" s="3" t="s">
        <v>31</v>
      </c>
    </row>
    <row r="23" spans="1:7" ht="61.5" customHeight="1" x14ac:dyDescent="0.25">
      <c r="A23" s="5" t="s">
        <v>40</v>
      </c>
      <c r="B23" s="6" t="s">
        <v>41</v>
      </c>
      <c r="C23" s="3" t="s">
        <v>31</v>
      </c>
      <c r="D23" s="3" t="s">
        <v>31</v>
      </c>
      <c r="E23" s="3" t="s">
        <v>31</v>
      </c>
      <c r="F23" s="3" t="s">
        <v>31</v>
      </c>
      <c r="G23" s="3" t="s">
        <v>31</v>
      </c>
    </row>
    <row r="24" spans="1:7" ht="43.5" customHeight="1" x14ac:dyDescent="0.25">
      <c r="A24" s="5" t="s">
        <v>42</v>
      </c>
      <c r="B24" s="6" t="s">
        <v>43</v>
      </c>
      <c r="C24" s="3">
        <v>2021</v>
      </c>
      <c r="D24" s="3">
        <v>0.4</v>
      </c>
      <c r="E24" s="3">
        <v>440</v>
      </c>
      <c r="F24" s="3">
        <v>505.6</v>
      </c>
      <c r="G24" s="7">
        <v>2426.0833299999999</v>
      </c>
    </row>
    <row r="25" spans="1:7" ht="33" customHeight="1" x14ac:dyDescent="0.25">
      <c r="A25" s="5" t="s">
        <v>44</v>
      </c>
      <c r="B25" s="6" t="s">
        <v>45</v>
      </c>
      <c r="C25" s="3">
        <v>2021</v>
      </c>
      <c r="D25" s="3">
        <v>10</v>
      </c>
      <c r="E25" s="3">
        <v>4720</v>
      </c>
      <c r="F25" s="3">
        <v>505.6</v>
      </c>
      <c r="G25" s="7">
        <v>9067.4690399999999</v>
      </c>
    </row>
    <row r="26" spans="1:7" ht="33" customHeight="1" x14ac:dyDescent="0.25">
      <c r="A26" s="8" t="s">
        <v>46</v>
      </c>
      <c r="B26" s="6" t="s">
        <v>47</v>
      </c>
      <c r="C26" s="3">
        <v>2021</v>
      </c>
      <c r="D26" s="3">
        <v>0.4</v>
      </c>
      <c r="E26" s="3">
        <v>800</v>
      </c>
      <c r="F26" s="3">
        <v>500</v>
      </c>
      <c r="G26" s="7">
        <v>761.65057000000002</v>
      </c>
    </row>
    <row r="27" spans="1:7" ht="33" customHeight="1" x14ac:dyDescent="0.25">
      <c r="A27" s="5" t="s">
        <v>48</v>
      </c>
      <c r="B27" s="6" t="s">
        <v>49</v>
      </c>
      <c r="C27" s="3">
        <v>2021</v>
      </c>
      <c r="D27" s="3">
        <v>0.4</v>
      </c>
      <c r="E27" s="3">
        <v>3920</v>
      </c>
      <c r="F27" s="9">
        <v>1996.7</v>
      </c>
      <c r="G27" s="7">
        <v>6957.7018399999997</v>
      </c>
    </row>
    <row r="28" spans="1:7" ht="33" customHeight="1" x14ac:dyDescent="0.25">
      <c r="A28" s="5" t="s">
        <v>44</v>
      </c>
      <c r="B28" s="6" t="s">
        <v>50</v>
      </c>
      <c r="C28" s="3">
        <v>2021</v>
      </c>
      <c r="D28" s="3">
        <v>10</v>
      </c>
      <c r="E28" s="3">
        <v>900</v>
      </c>
      <c r="F28" s="9">
        <v>1996.7</v>
      </c>
      <c r="G28" s="7">
        <v>2399.5337</v>
      </c>
    </row>
    <row r="29" spans="1:7" ht="33" customHeight="1" x14ac:dyDescent="0.25">
      <c r="A29" s="8" t="s">
        <v>46</v>
      </c>
      <c r="B29" s="6" t="s">
        <v>51</v>
      </c>
      <c r="C29" s="3">
        <v>2021</v>
      </c>
      <c r="D29" s="3">
        <v>0.4</v>
      </c>
      <c r="E29" s="3">
        <v>500</v>
      </c>
      <c r="F29" s="9">
        <v>315</v>
      </c>
      <c r="G29" s="7">
        <v>1209.8440000000001</v>
      </c>
    </row>
    <row r="30" spans="1:7" ht="33" customHeight="1" x14ac:dyDescent="0.25">
      <c r="A30" s="5" t="s">
        <v>44</v>
      </c>
      <c r="B30" s="6" t="s">
        <v>50</v>
      </c>
      <c r="C30" s="3">
        <v>2021</v>
      </c>
      <c r="D30" s="3">
        <v>10</v>
      </c>
      <c r="E30" s="3">
        <v>500</v>
      </c>
      <c r="F30" s="9">
        <v>315</v>
      </c>
      <c r="G30" s="7">
        <v>1842.5940000000001</v>
      </c>
    </row>
    <row r="31" spans="1:7" ht="57" customHeight="1" x14ac:dyDescent="0.25">
      <c r="A31" s="5" t="s">
        <v>52</v>
      </c>
      <c r="B31" s="6" t="s">
        <v>53</v>
      </c>
      <c r="C31" s="3">
        <v>2021</v>
      </c>
      <c r="D31" s="3">
        <v>0.4</v>
      </c>
      <c r="E31" s="3">
        <v>3790</v>
      </c>
      <c r="F31" s="9">
        <v>909.24</v>
      </c>
      <c r="G31" s="7">
        <v>7037.8130000000001</v>
      </c>
    </row>
    <row r="32" spans="1:7" ht="30" customHeight="1" x14ac:dyDescent="0.25">
      <c r="A32" s="5" t="s">
        <v>54</v>
      </c>
      <c r="B32" s="6" t="s">
        <v>55</v>
      </c>
      <c r="C32" s="3">
        <v>2021</v>
      </c>
      <c r="D32" s="3">
        <v>10</v>
      </c>
      <c r="E32" s="3">
        <v>280</v>
      </c>
      <c r="F32" s="9">
        <v>909.2</v>
      </c>
      <c r="G32" s="7">
        <v>759.86599999999999</v>
      </c>
    </row>
    <row r="33" spans="1:7" ht="30" customHeight="1" x14ac:dyDescent="0.25">
      <c r="A33" s="5" t="s">
        <v>56</v>
      </c>
      <c r="B33" s="6" t="s">
        <v>57</v>
      </c>
      <c r="C33" s="3">
        <v>2021</v>
      </c>
      <c r="D33" s="3">
        <v>0.4</v>
      </c>
      <c r="E33" s="3">
        <v>680</v>
      </c>
      <c r="F33" s="9">
        <v>3412</v>
      </c>
      <c r="G33" s="7">
        <v>1271.059</v>
      </c>
    </row>
    <row r="34" spans="1:7" ht="30" customHeight="1" x14ac:dyDescent="0.25">
      <c r="A34" s="5" t="s">
        <v>42</v>
      </c>
      <c r="B34" s="6" t="s">
        <v>58</v>
      </c>
      <c r="C34" s="3">
        <v>2021</v>
      </c>
      <c r="D34" s="3">
        <v>0.4</v>
      </c>
      <c r="E34" s="3">
        <v>5830</v>
      </c>
      <c r="F34" s="9">
        <v>3412</v>
      </c>
      <c r="G34" s="7">
        <v>11098.882</v>
      </c>
    </row>
    <row r="35" spans="1:7" ht="30" customHeight="1" x14ac:dyDescent="0.25">
      <c r="A35" s="5" t="s">
        <v>42</v>
      </c>
      <c r="B35" s="6" t="s">
        <v>59</v>
      </c>
      <c r="C35" s="3">
        <v>2021</v>
      </c>
      <c r="D35" s="3">
        <v>0.4</v>
      </c>
      <c r="E35" s="3">
        <v>6090</v>
      </c>
      <c r="F35" s="9">
        <v>3412</v>
      </c>
      <c r="G35" s="7">
        <v>11043.493</v>
      </c>
    </row>
    <row r="36" spans="1:7" ht="30" customHeight="1" x14ac:dyDescent="0.25">
      <c r="A36" s="5" t="s">
        <v>60</v>
      </c>
      <c r="B36" s="6" t="s">
        <v>61</v>
      </c>
      <c r="C36" s="3">
        <v>2021</v>
      </c>
      <c r="D36" s="3">
        <v>0.4</v>
      </c>
      <c r="E36" s="10">
        <v>14680</v>
      </c>
      <c r="F36" s="9">
        <v>3412</v>
      </c>
      <c r="G36" s="7">
        <v>30102.266</v>
      </c>
    </row>
    <row r="37" spans="1:7" ht="30" customHeight="1" x14ac:dyDescent="0.25">
      <c r="A37" s="5" t="s">
        <v>44</v>
      </c>
      <c r="B37" s="6" t="s">
        <v>62</v>
      </c>
      <c r="C37" s="3">
        <v>2021</v>
      </c>
      <c r="D37" s="3">
        <v>10</v>
      </c>
      <c r="E37" s="10">
        <v>1060</v>
      </c>
      <c r="F37" s="9">
        <v>3412</v>
      </c>
      <c r="G37" s="7">
        <f>4022.521+232.702</f>
        <v>4255.223</v>
      </c>
    </row>
    <row r="38" spans="1:7" ht="30" customHeight="1" x14ac:dyDescent="0.25">
      <c r="A38" s="5" t="s">
        <v>63</v>
      </c>
      <c r="B38" s="6" t="s">
        <v>64</v>
      </c>
      <c r="C38" s="3">
        <v>2021</v>
      </c>
      <c r="D38" s="3">
        <v>10</v>
      </c>
      <c r="E38" s="10">
        <v>90</v>
      </c>
      <c r="F38" s="9">
        <v>3412</v>
      </c>
      <c r="G38" s="7">
        <v>145.756</v>
      </c>
    </row>
    <row r="39" spans="1:7" ht="30" customHeight="1" x14ac:dyDescent="0.25">
      <c r="A39" s="5" t="s">
        <v>42</v>
      </c>
      <c r="B39" s="6" t="s">
        <v>65</v>
      </c>
      <c r="C39" s="3">
        <v>2022</v>
      </c>
      <c r="D39" s="3">
        <v>0.4</v>
      </c>
      <c r="E39" s="11">
        <v>4.62</v>
      </c>
      <c r="F39" s="9">
        <v>1802.35</v>
      </c>
      <c r="G39" s="7">
        <f>10018974.2/1000</f>
        <v>10018.974199999999</v>
      </c>
    </row>
    <row r="40" spans="1:7" ht="30" customHeight="1" x14ac:dyDescent="0.25">
      <c r="A40" s="5" t="s">
        <v>66</v>
      </c>
      <c r="B40" s="6" t="s">
        <v>67</v>
      </c>
      <c r="C40" s="3">
        <v>2022</v>
      </c>
      <c r="D40" s="3">
        <v>0.4</v>
      </c>
      <c r="E40" s="11">
        <v>3.6</v>
      </c>
      <c r="F40" s="9">
        <v>2683.69</v>
      </c>
      <c r="G40" s="7">
        <f>9455770.06/1000</f>
        <v>9455.7700600000007</v>
      </c>
    </row>
    <row r="41" spans="1:7" ht="30" customHeight="1" x14ac:dyDescent="0.25">
      <c r="A41" s="5" t="s">
        <v>68</v>
      </c>
      <c r="B41" s="6" t="s">
        <v>69</v>
      </c>
      <c r="C41" s="3">
        <v>2022</v>
      </c>
      <c r="D41" s="3">
        <v>0.4</v>
      </c>
      <c r="E41" s="11">
        <v>7.08</v>
      </c>
      <c r="F41" s="9">
        <v>3017.98</v>
      </c>
      <c r="G41" s="7">
        <f>19809823/1000</f>
        <v>19809.823</v>
      </c>
    </row>
    <row r="42" spans="1:7" ht="30" customHeight="1" x14ac:dyDescent="0.25">
      <c r="A42" s="5" t="s">
        <v>70</v>
      </c>
      <c r="B42" s="6" t="s">
        <v>71</v>
      </c>
      <c r="C42" s="3">
        <v>2022</v>
      </c>
      <c r="D42" s="3">
        <v>0.4</v>
      </c>
      <c r="E42" s="11">
        <v>0.28000000000000003</v>
      </c>
      <c r="F42" s="9">
        <v>238</v>
      </c>
      <c r="G42" s="7">
        <f>764333/1000</f>
        <v>764.33299999999997</v>
      </c>
    </row>
    <row r="43" spans="1:7" ht="30" customHeight="1" x14ac:dyDescent="0.25">
      <c r="A43" s="5" t="s">
        <v>72</v>
      </c>
      <c r="B43" s="6" t="s">
        <v>73</v>
      </c>
      <c r="C43" s="3">
        <v>2022</v>
      </c>
      <c r="D43" s="3">
        <v>0.4</v>
      </c>
      <c r="E43" s="11">
        <v>2.9</v>
      </c>
      <c r="F43" s="9">
        <v>1796.33</v>
      </c>
      <c r="G43" s="7">
        <f>8896854/1000</f>
        <v>8896.8539999999994</v>
      </c>
    </row>
    <row r="44" spans="1:7" ht="30" customHeight="1" x14ac:dyDescent="0.25">
      <c r="A44" s="5" t="s">
        <v>72</v>
      </c>
      <c r="B44" s="6" t="s">
        <v>73</v>
      </c>
      <c r="C44" s="3">
        <v>2022</v>
      </c>
      <c r="D44" s="3">
        <v>0.4</v>
      </c>
      <c r="E44" s="11">
        <v>3.6</v>
      </c>
      <c r="F44" s="9">
        <v>1711.93</v>
      </c>
      <c r="G44" s="7">
        <f>8812702/1000</f>
        <v>8812.7019999999993</v>
      </c>
    </row>
    <row r="45" spans="1:7" ht="30" customHeight="1" x14ac:dyDescent="0.25">
      <c r="A45" s="5" t="s">
        <v>72</v>
      </c>
      <c r="B45" s="6" t="s">
        <v>74</v>
      </c>
      <c r="C45" s="3">
        <v>2022</v>
      </c>
      <c r="D45" s="3">
        <v>0.4</v>
      </c>
      <c r="E45" s="11">
        <v>0.36</v>
      </c>
      <c r="F45" s="9">
        <v>457.6</v>
      </c>
      <c r="G45" s="7">
        <f>872370.67/1000</f>
        <v>872.37067000000002</v>
      </c>
    </row>
    <row r="46" spans="1:7" ht="30" customHeight="1" x14ac:dyDescent="0.25">
      <c r="A46" s="5" t="s">
        <v>72</v>
      </c>
      <c r="B46" s="6" t="s">
        <v>71</v>
      </c>
      <c r="C46" s="3">
        <v>2022</v>
      </c>
      <c r="D46" s="3">
        <v>0.4</v>
      </c>
      <c r="E46" s="11">
        <v>0.96</v>
      </c>
      <c r="F46" s="9">
        <v>567</v>
      </c>
      <c r="G46" s="7">
        <f>1838298.13/1000</f>
        <v>1838.2981299999999</v>
      </c>
    </row>
    <row r="47" spans="1:7" ht="30" customHeight="1" x14ac:dyDescent="0.25">
      <c r="A47" s="5" t="s">
        <v>75</v>
      </c>
      <c r="B47" s="6" t="s">
        <v>76</v>
      </c>
      <c r="C47" s="3">
        <v>2022</v>
      </c>
      <c r="D47" s="3">
        <v>10</v>
      </c>
      <c r="E47" s="11">
        <v>0.71</v>
      </c>
      <c r="F47" s="9">
        <v>1802.35</v>
      </c>
      <c r="G47" s="7">
        <f>2265204/1000</f>
        <v>2265.2040000000002</v>
      </c>
    </row>
    <row r="48" spans="1:7" ht="30" customHeight="1" x14ac:dyDescent="0.25">
      <c r="A48" s="5" t="s">
        <v>75</v>
      </c>
      <c r="B48" s="6" t="s">
        <v>76</v>
      </c>
      <c r="C48" s="3">
        <v>2022</v>
      </c>
      <c r="D48" s="3">
        <v>10</v>
      </c>
      <c r="E48" s="11">
        <v>0.54</v>
      </c>
      <c r="F48" s="9">
        <v>268</v>
      </c>
      <c r="G48" s="7">
        <f>2830868/1000</f>
        <v>2830.8679999999999</v>
      </c>
    </row>
    <row r="49" spans="1:7" ht="30" customHeight="1" x14ac:dyDescent="0.25">
      <c r="A49" s="5" t="s">
        <v>75</v>
      </c>
      <c r="B49" s="6" t="s">
        <v>76</v>
      </c>
      <c r="C49" s="3">
        <v>2022</v>
      </c>
      <c r="D49" s="3">
        <v>10</v>
      </c>
      <c r="E49" s="11">
        <v>0.84</v>
      </c>
      <c r="F49" s="11">
        <v>3017.98</v>
      </c>
      <c r="G49" s="7">
        <f>2191311/1000</f>
        <v>2191.3110000000001</v>
      </c>
    </row>
    <row r="50" spans="1:7" ht="30" customHeight="1" x14ac:dyDescent="0.25">
      <c r="A50" s="5" t="s">
        <v>75</v>
      </c>
      <c r="B50" s="6" t="s">
        <v>77</v>
      </c>
      <c r="C50" s="3">
        <v>2022</v>
      </c>
      <c r="D50" s="3">
        <v>10</v>
      </c>
      <c r="E50" s="11">
        <v>0.44</v>
      </c>
      <c r="F50" s="9">
        <v>1796.33</v>
      </c>
      <c r="G50" s="7">
        <f>1292940/1000</f>
        <v>1292.94</v>
      </c>
    </row>
    <row r="51" spans="1:7" ht="30" customHeight="1" x14ac:dyDescent="0.25">
      <c r="A51" s="5" t="s">
        <v>75</v>
      </c>
      <c r="B51" s="6" t="s">
        <v>77</v>
      </c>
      <c r="C51" s="3">
        <v>2022</v>
      </c>
      <c r="D51" s="3">
        <v>10</v>
      </c>
      <c r="E51" s="11">
        <v>1.04</v>
      </c>
      <c r="F51" s="9">
        <v>1711.93</v>
      </c>
      <c r="G51" s="7">
        <f>2521470/1000</f>
        <v>2521.4699999999998</v>
      </c>
    </row>
    <row r="52" spans="1:7" ht="30" customHeight="1" x14ac:dyDescent="0.25">
      <c r="A52" s="5" t="s">
        <v>75</v>
      </c>
      <c r="B52" s="6" t="s">
        <v>76</v>
      </c>
      <c r="C52" s="3">
        <v>2022</v>
      </c>
      <c r="D52" s="3">
        <v>10</v>
      </c>
      <c r="E52" s="11">
        <v>0.54</v>
      </c>
      <c r="F52" s="9">
        <v>457.6</v>
      </c>
      <c r="G52" s="7">
        <f>4415722/1000</f>
        <v>4415.7219999999998</v>
      </c>
    </row>
    <row r="53" spans="1:7" ht="30" customHeight="1" x14ac:dyDescent="0.25">
      <c r="A53" s="5" t="s">
        <v>78</v>
      </c>
      <c r="B53" s="6" t="s">
        <v>79</v>
      </c>
      <c r="C53" s="3">
        <v>2022</v>
      </c>
      <c r="D53" s="3">
        <v>10</v>
      </c>
      <c r="E53" s="11">
        <v>0.18</v>
      </c>
      <c r="F53" s="9">
        <v>2683.69</v>
      </c>
      <c r="G53" s="7">
        <f>526707.68/1000</f>
        <v>526.7076800000001</v>
      </c>
    </row>
    <row r="54" spans="1:7" ht="30" customHeight="1" x14ac:dyDescent="0.25">
      <c r="A54" s="5" t="s">
        <v>75</v>
      </c>
      <c r="B54" s="6" t="s">
        <v>77</v>
      </c>
      <c r="C54" s="3">
        <v>2023</v>
      </c>
      <c r="D54" s="3">
        <v>10</v>
      </c>
      <c r="E54" s="11">
        <v>0.80200000000000005</v>
      </c>
      <c r="F54" s="9">
        <v>1882.4</v>
      </c>
      <c r="G54" s="7">
        <f>1681176/1000</f>
        <v>1681.1759999999999</v>
      </c>
    </row>
    <row r="55" spans="1:7" ht="30" customHeight="1" x14ac:dyDescent="0.25">
      <c r="A55" s="5" t="s">
        <v>54</v>
      </c>
      <c r="B55" s="6" t="s">
        <v>80</v>
      </c>
      <c r="C55" s="3">
        <v>2023</v>
      </c>
      <c r="D55" s="3">
        <v>10</v>
      </c>
      <c r="E55" s="11">
        <v>1.3160000000000001</v>
      </c>
      <c r="F55" s="9">
        <v>500</v>
      </c>
      <c r="G55" s="7">
        <f>4730870.57/1000</f>
        <v>4730.87057</v>
      </c>
    </row>
    <row r="56" spans="1:7" ht="30" customHeight="1" x14ac:dyDescent="0.25">
      <c r="A56" s="5" t="s">
        <v>81</v>
      </c>
      <c r="B56" s="6" t="s">
        <v>82</v>
      </c>
      <c r="C56" s="3">
        <v>2023</v>
      </c>
      <c r="D56" s="3">
        <v>0.4</v>
      </c>
      <c r="E56" s="11">
        <v>0.38</v>
      </c>
      <c r="F56" s="9">
        <v>151.5</v>
      </c>
      <c r="G56" s="7">
        <f>3537185.02/1000</f>
        <v>3537.1850199999999</v>
      </c>
    </row>
    <row r="57" spans="1:7" ht="30" customHeight="1" x14ac:dyDescent="0.25">
      <c r="A57" s="5" t="s">
        <v>42</v>
      </c>
      <c r="B57" s="6" t="s">
        <v>83</v>
      </c>
      <c r="C57" s="3">
        <v>2023</v>
      </c>
      <c r="D57" s="3">
        <v>0.4</v>
      </c>
      <c r="E57" s="11">
        <v>1.36</v>
      </c>
      <c r="F57" s="9">
        <v>488.5</v>
      </c>
      <c r="G57" s="7">
        <f>3323.8358</f>
        <v>3323.8357999999998</v>
      </c>
    </row>
    <row r="58" spans="1:7" ht="30" customHeight="1" x14ac:dyDescent="0.25">
      <c r="A58" s="5" t="s">
        <v>68</v>
      </c>
      <c r="B58" s="6" t="s">
        <v>83</v>
      </c>
      <c r="C58" s="3">
        <v>2023</v>
      </c>
      <c r="D58" s="3">
        <v>0.4</v>
      </c>
      <c r="E58" s="11">
        <v>1.2</v>
      </c>
      <c r="F58" s="9">
        <v>443.66</v>
      </c>
      <c r="G58" s="7">
        <v>2935.7429999999999</v>
      </c>
    </row>
    <row r="59" spans="1:7" ht="30" customHeight="1" x14ac:dyDescent="0.25">
      <c r="A59" s="5" t="s">
        <v>42</v>
      </c>
      <c r="B59" s="6" t="s">
        <v>84</v>
      </c>
      <c r="C59" s="3">
        <v>2023</v>
      </c>
      <c r="D59" s="3">
        <v>0.4</v>
      </c>
      <c r="E59" s="11">
        <v>5.48</v>
      </c>
      <c r="F59" s="9">
        <v>2683.69</v>
      </c>
      <c r="G59" s="7">
        <v>14670.88</v>
      </c>
    </row>
    <row r="60" spans="1:7" ht="30" customHeight="1" x14ac:dyDescent="0.25">
      <c r="A60" s="5" t="s">
        <v>42</v>
      </c>
      <c r="B60" s="6" t="s">
        <v>85</v>
      </c>
      <c r="C60" s="3">
        <v>2023</v>
      </c>
      <c r="D60" s="3">
        <v>0.4</v>
      </c>
      <c r="E60" s="11">
        <v>3.96</v>
      </c>
      <c r="F60" s="9">
        <v>559.79999999999995</v>
      </c>
      <c r="G60" s="7">
        <v>11073.781999999999</v>
      </c>
    </row>
    <row r="61" spans="1:7" ht="30" customHeight="1" x14ac:dyDescent="0.25">
      <c r="A61" s="5" t="s">
        <v>42</v>
      </c>
      <c r="B61" s="6" t="s">
        <v>86</v>
      </c>
      <c r="C61" s="3">
        <v>2023</v>
      </c>
      <c r="D61" s="3">
        <v>0.4</v>
      </c>
      <c r="E61" s="11">
        <v>0.38</v>
      </c>
      <c r="F61" s="9">
        <v>268</v>
      </c>
      <c r="G61" s="7">
        <v>1491.933</v>
      </c>
    </row>
    <row r="62" spans="1:7" ht="27.75" hidden="1" customHeight="1" x14ac:dyDescent="0.25">
      <c r="A62" s="5" t="s">
        <v>87</v>
      </c>
      <c r="B62" s="6" t="s">
        <v>88</v>
      </c>
      <c r="C62" s="3" t="s">
        <v>31</v>
      </c>
      <c r="D62" s="3" t="s">
        <v>31</v>
      </c>
      <c r="E62" s="3" t="s">
        <v>31</v>
      </c>
      <c r="F62" s="3" t="s">
        <v>31</v>
      </c>
      <c r="G62" s="3" t="s">
        <v>31</v>
      </c>
    </row>
    <row r="63" spans="1:7" ht="129.75" hidden="1" customHeight="1" x14ac:dyDescent="0.25">
      <c r="A63" s="5" t="s">
        <v>89</v>
      </c>
      <c r="B63" s="6" t="s">
        <v>90</v>
      </c>
      <c r="C63" s="3" t="s">
        <v>31</v>
      </c>
      <c r="D63" s="3" t="s">
        <v>31</v>
      </c>
      <c r="E63" s="3" t="s">
        <v>31</v>
      </c>
      <c r="F63" s="3" t="s">
        <v>31</v>
      </c>
      <c r="G63" s="3" t="s">
        <v>31</v>
      </c>
    </row>
    <row r="64" spans="1:7" ht="64.5" hidden="1" customHeight="1" x14ac:dyDescent="0.25">
      <c r="A64" s="5" t="s">
        <v>91</v>
      </c>
      <c r="B64" s="6" t="s">
        <v>92</v>
      </c>
      <c r="C64" s="3" t="s">
        <v>31</v>
      </c>
      <c r="D64" s="3" t="s">
        <v>31</v>
      </c>
      <c r="E64" s="3" t="s">
        <v>31</v>
      </c>
      <c r="F64" s="3" t="s">
        <v>31</v>
      </c>
      <c r="G64" s="3" t="s">
        <v>31</v>
      </c>
    </row>
    <row r="65" spans="1:7" ht="58.5" hidden="1" customHeight="1" x14ac:dyDescent="0.25">
      <c r="A65" s="5" t="s">
        <v>93</v>
      </c>
      <c r="B65" s="6" t="s">
        <v>94</v>
      </c>
      <c r="C65" s="3" t="s">
        <v>31</v>
      </c>
      <c r="D65" s="3" t="s">
        <v>31</v>
      </c>
      <c r="E65" s="3" t="s">
        <v>31</v>
      </c>
      <c r="F65" s="3" t="s">
        <v>31</v>
      </c>
      <c r="G65" s="3" t="s">
        <v>31</v>
      </c>
    </row>
    <row r="66" spans="1:7" ht="36" hidden="1" customHeight="1" x14ac:dyDescent="0.25">
      <c r="A66" s="5" t="s">
        <v>95</v>
      </c>
      <c r="B66" s="6" t="s">
        <v>96</v>
      </c>
      <c r="C66" s="5"/>
      <c r="D66" s="5"/>
      <c r="E66" s="5"/>
      <c r="F66" s="5"/>
      <c r="G66" s="5"/>
    </row>
    <row r="67" spans="1:7" ht="36" customHeight="1" x14ac:dyDescent="0.25">
      <c r="A67" s="5" t="s">
        <v>97</v>
      </c>
      <c r="B67" s="6" t="s">
        <v>98</v>
      </c>
      <c r="C67" s="3" t="s">
        <v>31</v>
      </c>
      <c r="D67" s="3" t="s">
        <v>31</v>
      </c>
      <c r="E67" s="3" t="s">
        <v>31</v>
      </c>
      <c r="F67" s="3" t="s">
        <v>31</v>
      </c>
      <c r="G67" s="3" t="s">
        <v>31</v>
      </c>
    </row>
    <row r="68" spans="1:7" ht="63" customHeight="1" x14ac:dyDescent="0.25">
      <c r="A68" s="5" t="s">
        <v>99</v>
      </c>
      <c r="B68" s="6" t="s">
        <v>100</v>
      </c>
      <c r="C68" s="3" t="s">
        <v>31</v>
      </c>
      <c r="D68" s="3" t="s">
        <v>31</v>
      </c>
      <c r="E68" s="3" t="s">
        <v>31</v>
      </c>
      <c r="F68" s="3" t="s">
        <v>31</v>
      </c>
      <c r="G68" s="3" t="s">
        <v>31</v>
      </c>
    </row>
    <row r="69" spans="1:7" ht="36.75" customHeight="1" x14ac:dyDescent="0.25">
      <c r="A69" s="5" t="s">
        <v>101</v>
      </c>
      <c r="B69" s="6" t="s">
        <v>102</v>
      </c>
      <c r="C69" s="3" t="s">
        <v>31</v>
      </c>
      <c r="D69" s="3" t="s">
        <v>31</v>
      </c>
      <c r="E69" s="3" t="s">
        <v>31</v>
      </c>
      <c r="F69" s="3" t="s">
        <v>31</v>
      </c>
      <c r="G69" s="3" t="s">
        <v>31</v>
      </c>
    </row>
    <row r="70" spans="1:7" ht="117" customHeight="1" x14ac:dyDescent="0.25">
      <c r="A70" s="5" t="s">
        <v>103</v>
      </c>
      <c r="B70" s="6" t="s">
        <v>104</v>
      </c>
      <c r="C70" s="3" t="s">
        <v>31</v>
      </c>
      <c r="D70" s="3" t="s">
        <v>31</v>
      </c>
      <c r="E70" s="3" t="s">
        <v>31</v>
      </c>
      <c r="F70" s="3" t="s">
        <v>31</v>
      </c>
      <c r="G70" s="3" t="s">
        <v>31</v>
      </c>
    </row>
    <row r="71" spans="1:7" ht="48" customHeight="1" x14ac:dyDescent="0.25">
      <c r="A71" s="5" t="s">
        <v>105</v>
      </c>
      <c r="B71" s="6" t="s">
        <v>106</v>
      </c>
      <c r="C71" s="3" t="s">
        <v>31</v>
      </c>
      <c r="D71" s="3" t="s">
        <v>31</v>
      </c>
      <c r="E71" s="3" t="s">
        <v>31</v>
      </c>
      <c r="F71" s="3" t="s">
        <v>31</v>
      </c>
      <c r="G71" s="3" t="s">
        <v>31</v>
      </c>
    </row>
    <row r="72" spans="1:7" ht="38.25" customHeight="1" x14ac:dyDescent="0.25">
      <c r="A72" s="5" t="s">
        <v>107</v>
      </c>
      <c r="B72" s="6" t="s">
        <v>108</v>
      </c>
      <c r="C72" s="3">
        <v>2021</v>
      </c>
      <c r="D72" s="3" t="s">
        <v>109</v>
      </c>
      <c r="E72" s="3" t="s">
        <v>110</v>
      </c>
      <c r="F72" s="3">
        <v>505.6</v>
      </c>
      <c r="G72" s="7">
        <v>4923.1139999999996</v>
      </c>
    </row>
    <row r="73" spans="1:7" ht="40.5" customHeight="1" x14ac:dyDescent="0.25">
      <c r="A73" s="5" t="s">
        <v>111</v>
      </c>
      <c r="B73" s="6" t="s">
        <v>112</v>
      </c>
      <c r="C73" s="3">
        <v>2021</v>
      </c>
      <c r="D73" s="3" t="s">
        <v>109</v>
      </c>
      <c r="E73" s="3" t="s">
        <v>113</v>
      </c>
      <c r="F73" s="3">
        <v>1996.7</v>
      </c>
      <c r="G73" s="7">
        <v>13010.552</v>
      </c>
    </row>
    <row r="74" spans="1:7" ht="39" customHeight="1" x14ac:dyDescent="0.25">
      <c r="A74" s="5" t="s">
        <v>114</v>
      </c>
      <c r="B74" s="6" t="s">
        <v>115</v>
      </c>
      <c r="C74" s="3">
        <v>2021</v>
      </c>
      <c r="D74" s="3" t="s">
        <v>109</v>
      </c>
      <c r="E74" s="3" t="s">
        <v>116</v>
      </c>
      <c r="F74" s="3">
        <v>315</v>
      </c>
      <c r="G74" s="7">
        <v>7608.7470000000003</v>
      </c>
    </row>
    <row r="75" spans="1:7" ht="39" customHeight="1" x14ac:dyDescent="0.25">
      <c r="A75" s="5" t="s">
        <v>117</v>
      </c>
      <c r="B75" s="6" t="s">
        <v>118</v>
      </c>
      <c r="C75" s="3">
        <v>2021</v>
      </c>
      <c r="D75" s="3" t="s">
        <v>109</v>
      </c>
      <c r="E75" s="3" t="s">
        <v>119</v>
      </c>
      <c r="F75" s="3">
        <v>3412</v>
      </c>
      <c r="G75" s="7">
        <v>10439.154</v>
      </c>
    </row>
    <row r="76" spans="1:7" ht="39" customHeight="1" x14ac:dyDescent="0.25">
      <c r="A76" s="5" t="s">
        <v>117</v>
      </c>
      <c r="B76" s="6" t="s">
        <v>118</v>
      </c>
      <c r="C76" s="3">
        <v>2021</v>
      </c>
      <c r="D76" s="3" t="s">
        <v>109</v>
      </c>
      <c r="E76" s="3" t="s">
        <v>119</v>
      </c>
      <c r="F76" s="3">
        <v>3412</v>
      </c>
      <c r="G76" s="7">
        <v>10439.154</v>
      </c>
    </row>
    <row r="77" spans="1:7" ht="39" customHeight="1" x14ac:dyDescent="0.25">
      <c r="A77" s="5" t="s">
        <v>117</v>
      </c>
      <c r="B77" s="6" t="s">
        <v>120</v>
      </c>
      <c r="C77" s="3">
        <v>2021</v>
      </c>
      <c r="D77" s="3" t="s">
        <v>109</v>
      </c>
      <c r="E77" s="3" t="s">
        <v>121</v>
      </c>
      <c r="F77" s="3">
        <v>3412</v>
      </c>
      <c r="G77" s="7">
        <v>9660.6630000000005</v>
      </c>
    </row>
    <row r="78" spans="1:7" ht="45.75" customHeight="1" x14ac:dyDescent="0.25">
      <c r="A78" s="5" t="s">
        <v>117</v>
      </c>
      <c r="B78" s="6" t="s">
        <v>122</v>
      </c>
      <c r="C78" s="3">
        <v>2022</v>
      </c>
      <c r="D78" s="3" t="s">
        <v>109</v>
      </c>
      <c r="E78" s="3" t="s">
        <v>121</v>
      </c>
      <c r="F78" s="3">
        <v>1802.35</v>
      </c>
      <c r="G78" s="7">
        <f>13231866/1000</f>
        <v>13231.866</v>
      </c>
    </row>
    <row r="79" spans="1:7" ht="75.75" customHeight="1" x14ac:dyDescent="0.25">
      <c r="A79" s="5" t="s">
        <v>117</v>
      </c>
      <c r="B79" s="6" t="s">
        <v>123</v>
      </c>
      <c r="C79" s="3">
        <v>2022</v>
      </c>
      <c r="D79" s="3" t="s">
        <v>109</v>
      </c>
      <c r="E79" s="3" t="s">
        <v>121</v>
      </c>
      <c r="F79" s="3">
        <v>1796.33</v>
      </c>
      <c r="G79" s="7">
        <f>17203982.07/1000</f>
        <v>17203.982070000002</v>
      </c>
    </row>
    <row r="80" spans="1:7" ht="59.25" customHeight="1" x14ac:dyDescent="0.25">
      <c r="A80" s="5" t="s">
        <v>117</v>
      </c>
      <c r="B80" s="6" t="s">
        <v>124</v>
      </c>
      <c r="C80" s="3">
        <v>2022</v>
      </c>
      <c r="D80" s="3" t="s">
        <v>109</v>
      </c>
      <c r="E80" s="3" t="s">
        <v>121</v>
      </c>
      <c r="F80" s="3">
        <v>1711.93</v>
      </c>
      <c r="G80" s="7">
        <f>17778503/1000</f>
        <v>17778.503000000001</v>
      </c>
    </row>
    <row r="81" spans="1:7" ht="39" customHeight="1" x14ac:dyDescent="0.25">
      <c r="A81" s="5" t="s">
        <v>111</v>
      </c>
      <c r="B81" s="6" t="s">
        <v>125</v>
      </c>
      <c r="C81" s="3">
        <v>2022</v>
      </c>
      <c r="D81" s="3" t="s">
        <v>109</v>
      </c>
      <c r="E81" s="3" t="s">
        <v>113</v>
      </c>
      <c r="F81" s="3">
        <f>3017.98</f>
        <v>3017.98</v>
      </c>
      <c r="G81" s="7">
        <f>12941480/1000</f>
        <v>12941.48</v>
      </c>
    </row>
    <row r="82" spans="1:7" ht="62.25" customHeight="1" x14ac:dyDescent="0.25">
      <c r="A82" s="5" t="s">
        <v>107</v>
      </c>
      <c r="B82" s="6" t="s">
        <v>126</v>
      </c>
      <c r="C82" s="3">
        <v>2022</v>
      </c>
      <c r="D82" s="3" t="s">
        <v>109</v>
      </c>
      <c r="E82" s="3" t="s">
        <v>110</v>
      </c>
      <c r="F82" s="3">
        <f>229+33+6</f>
        <v>268</v>
      </c>
      <c r="G82" s="7">
        <f>7319353/1000</f>
        <v>7319.3530000000001</v>
      </c>
    </row>
    <row r="83" spans="1:7" ht="58.5" customHeight="1" x14ac:dyDescent="0.25">
      <c r="A83" s="5" t="s">
        <v>107</v>
      </c>
      <c r="B83" s="6" t="s">
        <v>126</v>
      </c>
      <c r="C83" s="3">
        <v>2022</v>
      </c>
      <c r="D83" s="3" t="s">
        <v>109</v>
      </c>
      <c r="E83" s="3" t="s">
        <v>110</v>
      </c>
      <c r="F83" s="3">
        <v>457.6</v>
      </c>
      <c r="G83" s="7">
        <f>8033122/1000</f>
        <v>8033.1220000000003</v>
      </c>
    </row>
    <row r="84" spans="1:7" ht="58.5" customHeight="1" x14ac:dyDescent="0.25">
      <c r="A84" s="5" t="s">
        <v>111</v>
      </c>
      <c r="B84" s="6" t="s">
        <v>127</v>
      </c>
      <c r="C84" s="3">
        <v>2023</v>
      </c>
      <c r="D84" s="3" t="s">
        <v>109</v>
      </c>
      <c r="E84" s="3" t="s">
        <v>113</v>
      </c>
      <c r="F84" s="3">
        <v>3017.98</v>
      </c>
      <c r="G84" s="12">
        <v>12941480</v>
      </c>
    </row>
    <row r="85" spans="1:7" ht="39" customHeight="1" x14ac:dyDescent="0.25">
      <c r="A85" s="5" t="s">
        <v>117</v>
      </c>
      <c r="B85" s="6" t="s">
        <v>128</v>
      </c>
      <c r="C85" s="3">
        <v>2023</v>
      </c>
      <c r="D85" s="3" t="s">
        <v>109</v>
      </c>
      <c r="E85" s="3" t="s">
        <v>129</v>
      </c>
      <c r="F85" s="3">
        <v>3017.98</v>
      </c>
      <c r="G85" s="12">
        <v>9005103</v>
      </c>
    </row>
    <row r="86" spans="1:7" ht="38.25" customHeight="1" x14ac:dyDescent="0.25">
      <c r="A86" s="5" t="s">
        <v>117</v>
      </c>
      <c r="B86" s="6" t="s">
        <v>128</v>
      </c>
      <c r="C86" s="3">
        <v>2023</v>
      </c>
      <c r="D86" s="3" t="s">
        <v>109</v>
      </c>
      <c r="E86" s="3" t="s">
        <v>129</v>
      </c>
      <c r="F86" s="3">
        <v>1882.4</v>
      </c>
      <c r="G86" s="12">
        <v>6356351</v>
      </c>
    </row>
    <row r="87" spans="1:7" ht="42" customHeight="1" x14ac:dyDescent="0.25">
      <c r="A87" s="5" t="s">
        <v>114</v>
      </c>
      <c r="B87" s="6" t="s">
        <v>130</v>
      </c>
      <c r="C87" s="3">
        <v>2023</v>
      </c>
      <c r="D87" s="3" t="s">
        <v>109</v>
      </c>
      <c r="E87" s="3" t="s">
        <v>116</v>
      </c>
      <c r="F87" s="3">
        <v>1882.4</v>
      </c>
      <c r="G87" s="12">
        <v>12822537</v>
      </c>
    </row>
    <row r="88" spans="1:7" ht="36.75" hidden="1" customHeight="1" x14ac:dyDescent="0.25">
      <c r="A88" s="5" t="s">
        <v>131</v>
      </c>
      <c r="B88" s="6" t="s">
        <v>132</v>
      </c>
      <c r="C88" s="3" t="s">
        <v>31</v>
      </c>
      <c r="D88" s="3" t="s">
        <v>31</v>
      </c>
      <c r="E88" s="3" t="s">
        <v>31</v>
      </c>
      <c r="F88" s="3" t="s">
        <v>31</v>
      </c>
      <c r="G88" s="3" t="s">
        <v>31</v>
      </c>
    </row>
    <row r="89" spans="1:7" ht="25.5" hidden="1" customHeight="1" x14ac:dyDescent="0.25">
      <c r="A89" s="5" t="s">
        <v>133</v>
      </c>
      <c r="B89" s="6" t="s">
        <v>134</v>
      </c>
      <c r="C89" s="3" t="s">
        <v>31</v>
      </c>
      <c r="D89" s="3" t="s">
        <v>31</v>
      </c>
      <c r="E89" s="3" t="s">
        <v>31</v>
      </c>
      <c r="F89" s="3" t="s">
        <v>31</v>
      </c>
      <c r="G89" s="3" t="s">
        <v>31</v>
      </c>
    </row>
    <row r="90" spans="1:7" ht="36" hidden="1" customHeight="1" x14ac:dyDescent="0.25">
      <c r="A90" s="5" t="s">
        <v>135</v>
      </c>
      <c r="B90" s="6" t="s">
        <v>102</v>
      </c>
      <c r="C90" s="3" t="s">
        <v>31</v>
      </c>
      <c r="D90" s="3" t="s">
        <v>31</v>
      </c>
      <c r="E90" s="3" t="s">
        <v>31</v>
      </c>
      <c r="F90" s="3" t="s">
        <v>31</v>
      </c>
      <c r="G90" s="3" t="s">
        <v>31</v>
      </c>
    </row>
    <row r="91" spans="1:7" ht="121.5" hidden="1" customHeight="1" x14ac:dyDescent="0.25">
      <c r="A91" s="5" t="s">
        <v>136</v>
      </c>
      <c r="B91" s="6" t="s">
        <v>137</v>
      </c>
      <c r="C91" s="3" t="s">
        <v>31</v>
      </c>
      <c r="D91" s="3" t="s">
        <v>31</v>
      </c>
      <c r="E91" s="3" t="s">
        <v>31</v>
      </c>
      <c r="F91" s="3" t="s">
        <v>31</v>
      </c>
      <c r="G91" s="3" t="s">
        <v>31</v>
      </c>
    </row>
    <row r="92" spans="1:7" ht="34.5" hidden="1" customHeight="1" x14ac:dyDescent="0.25">
      <c r="A92" s="5" t="s">
        <v>138</v>
      </c>
      <c r="B92" s="6" t="s">
        <v>139</v>
      </c>
      <c r="C92" s="3" t="s">
        <v>31</v>
      </c>
      <c r="D92" s="3" t="s">
        <v>31</v>
      </c>
      <c r="E92" s="3" t="s">
        <v>31</v>
      </c>
      <c r="F92" s="3" t="s">
        <v>31</v>
      </c>
      <c r="G92" s="3" t="s">
        <v>31</v>
      </c>
    </row>
    <row r="93" spans="1:7" ht="26.25" hidden="1" customHeight="1" x14ac:dyDescent="0.25">
      <c r="A93" s="5" t="s">
        <v>95</v>
      </c>
      <c r="B93" s="6" t="s">
        <v>96</v>
      </c>
      <c r="C93" s="5"/>
      <c r="D93" s="5"/>
      <c r="E93" s="5"/>
      <c r="F93" s="5"/>
      <c r="G93" s="5"/>
    </row>
    <row r="94" spans="1:7" ht="42.75" customHeight="1" x14ac:dyDescent="0.25">
      <c r="A94" s="5" t="s">
        <v>140</v>
      </c>
      <c r="B94" s="6" t="s">
        <v>141</v>
      </c>
      <c r="C94" s="3" t="s">
        <v>31</v>
      </c>
      <c r="D94" s="3" t="s">
        <v>31</v>
      </c>
      <c r="E94" s="3" t="s">
        <v>31</v>
      </c>
      <c r="F94" s="3" t="s">
        <v>31</v>
      </c>
      <c r="G94" s="3" t="s">
        <v>31</v>
      </c>
    </row>
    <row r="95" spans="1:7" ht="32.25" customHeight="1" x14ac:dyDescent="0.25">
      <c r="A95" s="5" t="s">
        <v>142</v>
      </c>
      <c r="B95" s="6" t="s">
        <v>143</v>
      </c>
      <c r="C95" s="3" t="s">
        <v>31</v>
      </c>
      <c r="D95" s="3" t="s">
        <v>31</v>
      </c>
      <c r="E95" s="3" t="s">
        <v>31</v>
      </c>
      <c r="F95" s="3" t="s">
        <v>31</v>
      </c>
      <c r="G95" s="3" t="s">
        <v>31</v>
      </c>
    </row>
    <row r="96" spans="1:7" ht="47.25" customHeight="1" x14ac:dyDescent="0.25">
      <c r="A96" s="5" t="s">
        <v>144</v>
      </c>
      <c r="B96" s="6" t="s">
        <v>145</v>
      </c>
      <c r="C96" s="3" t="s">
        <v>31</v>
      </c>
      <c r="D96" s="3" t="s">
        <v>31</v>
      </c>
      <c r="E96" s="3" t="s">
        <v>31</v>
      </c>
      <c r="F96" s="3" t="s">
        <v>31</v>
      </c>
      <c r="G96" s="3" t="s">
        <v>31</v>
      </c>
    </row>
    <row r="97" spans="1:7" ht="33" customHeight="1" x14ac:dyDescent="0.25">
      <c r="A97" s="13" t="s">
        <v>146</v>
      </c>
      <c r="B97" s="6" t="s">
        <v>147</v>
      </c>
      <c r="C97" s="3">
        <v>2021</v>
      </c>
      <c r="D97" s="3">
        <v>0.4</v>
      </c>
      <c r="E97" s="3">
        <v>1</v>
      </c>
      <c r="F97" s="3">
        <v>107</v>
      </c>
      <c r="G97" s="3">
        <v>22.602</v>
      </c>
    </row>
    <row r="98" spans="1:7" ht="33" customHeight="1" x14ac:dyDescent="0.25">
      <c r="A98" s="13" t="s">
        <v>146</v>
      </c>
      <c r="B98" s="6" t="s">
        <v>147</v>
      </c>
      <c r="C98" s="3">
        <v>2022</v>
      </c>
      <c r="D98" s="3">
        <v>0.4</v>
      </c>
      <c r="E98" s="3">
        <v>2</v>
      </c>
      <c r="F98" s="10">
        <v>160</v>
      </c>
      <c r="G98" s="3">
        <v>82.705600000000004</v>
      </c>
    </row>
    <row r="99" spans="1:7" ht="33" customHeight="1" x14ac:dyDescent="0.25">
      <c r="A99" s="13" t="s">
        <v>146</v>
      </c>
      <c r="B99" s="6" t="s">
        <v>147</v>
      </c>
      <c r="C99" s="3">
        <v>2022</v>
      </c>
      <c r="D99" s="3">
        <v>0.4</v>
      </c>
      <c r="E99" s="3">
        <v>2</v>
      </c>
      <c r="F99" s="3">
        <v>72.5</v>
      </c>
      <c r="G99" s="14">
        <v>151.13999999999999</v>
      </c>
    </row>
    <row r="100" spans="1:7" ht="43.5" customHeight="1" x14ac:dyDescent="0.25">
      <c r="A100" s="13" t="s">
        <v>146</v>
      </c>
      <c r="B100" s="6" t="s">
        <v>147</v>
      </c>
      <c r="C100" s="3">
        <v>2022</v>
      </c>
      <c r="D100" s="3">
        <v>0.4</v>
      </c>
      <c r="E100" s="3">
        <v>8</v>
      </c>
      <c r="F100" s="3">
        <v>1802.35</v>
      </c>
      <c r="G100" s="14">
        <v>151.13999999999999</v>
      </c>
    </row>
    <row r="101" spans="1:7" ht="49.5" customHeight="1" x14ac:dyDescent="0.25">
      <c r="A101" s="13" t="s">
        <v>146</v>
      </c>
      <c r="B101" s="6" t="s">
        <v>147</v>
      </c>
      <c r="C101" s="3">
        <v>2022</v>
      </c>
      <c r="D101" s="3">
        <v>0.4</v>
      </c>
      <c r="E101" s="3">
        <v>2</v>
      </c>
      <c r="F101" s="3">
        <v>268</v>
      </c>
      <c r="G101" s="14">
        <v>45.761000000000003</v>
      </c>
    </row>
    <row r="102" spans="1:7" ht="36" customHeight="1" x14ac:dyDescent="0.25">
      <c r="A102" s="13" t="s">
        <v>146</v>
      </c>
      <c r="B102" s="6" t="s">
        <v>147</v>
      </c>
      <c r="C102" s="3">
        <v>2022</v>
      </c>
      <c r="D102" s="3">
        <v>0.4</v>
      </c>
      <c r="E102" s="3">
        <v>6</v>
      </c>
      <c r="F102" s="3">
        <v>1796.33</v>
      </c>
      <c r="G102" s="14">
        <v>273.99200000000002</v>
      </c>
    </row>
    <row r="103" spans="1:7" ht="38.25" customHeight="1" x14ac:dyDescent="0.25">
      <c r="A103" s="13" t="s">
        <v>148</v>
      </c>
      <c r="B103" s="6" t="s">
        <v>149</v>
      </c>
      <c r="C103" s="3">
        <v>2022</v>
      </c>
      <c r="D103" s="3">
        <v>0.4</v>
      </c>
      <c r="E103" s="3">
        <v>2</v>
      </c>
      <c r="F103" s="3">
        <v>1796.33</v>
      </c>
      <c r="G103" s="14">
        <v>36.718000000000004</v>
      </c>
    </row>
    <row r="104" spans="1:7" ht="23.25" customHeight="1" x14ac:dyDescent="0.25">
      <c r="A104" s="13" t="s">
        <v>146</v>
      </c>
      <c r="B104" s="6" t="s">
        <v>147</v>
      </c>
      <c r="C104" s="3">
        <v>2022</v>
      </c>
      <c r="D104" s="3">
        <v>0.4</v>
      </c>
      <c r="E104" s="3">
        <v>6</v>
      </c>
      <c r="F104" s="3">
        <v>1711.93</v>
      </c>
      <c r="G104" s="14">
        <v>291.95299999999997</v>
      </c>
    </row>
    <row r="105" spans="1:7" ht="23.25" customHeight="1" x14ac:dyDescent="0.25">
      <c r="A105" s="13" t="s">
        <v>148</v>
      </c>
      <c r="B105" s="6" t="s">
        <v>149</v>
      </c>
      <c r="C105" s="3">
        <v>2022</v>
      </c>
      <c r="D105" s="3">
        <v>0.4</v>
      </c>
      <c r="E105" s="3">
        <v>2</v>
      </c>
      <c r="F105" s="3">
        <v>1711.93</v>
      </c>
      <c r="G105" s="14">
        <v>50.146999999999998</v>
      </c>
    </row>
    <row r="106" spans="1:7" ht="33" customHeight="1" x14ac:dyDescent="0.25">
      <c r="A106" s="13" t="s">
        <v>146</v>
      </c>
      <c r="B106" s="6" t="s">
        <v>147</v>
      </c>
      <c r="C106" s="3">
        <v>2022</v>
      </c>
      <c r="D106" s="3">
        <v>0.4</v>
      </c>
      <c r="E106" s="3">
        <v>2</v>
      </c>
      <c r="F106" s="3">
        <v>15</v>
      </c>
      <c r="G106" s="14">
        <v>152.29400000000001</v>
      </c>
    </row>
    <row r="107" spans="1:7" ht="23.25" customHeight="1" x14ac:dyDescent="0.25">
      <c r="A107" s="13" t="s">
        <v>146</v>
      </c>
      <c r="B107" s="6" t="s">
        <v>147</v>
      </c>
      <c r="C107" s="3">
        <v>2022</v>
      </c>
      <c r="D107" s="3">
        <v>0.4</v>
      </c>
      <c r="E107" s="3">
        <v>1</v>
      </c>
      <c r="F107" s="3">
        <v>567</v>
      </c>
      <c r="G107" s="14">
        <v>50.920699999999997</v>
      </c>
    </row>
    <row r="108" spans="1:7" ht="30" customHeight="1" x14ac:dyDescent="0.25">
      <c r="A108" s="13" t="s">
        <v>148</v>
      </c>
      <c r="B108" s="6" t="s">
        <v>149</v>
      </c>
      <c r="C108" s="3">
        <v>2022</v>
      </c>
      <c r="D108" s="3">
        <v>0.4</v>
      </c>
      <c r="E108" s="3">
        <v>1</v>
      </c>
      <c r="F108" s="3">
        <v>567</v>
      </c>
      <c r="G108" s="14">
        <v>50.146999999999998</v>
      </c>
    </row>
    <row r="109" spans="1:7" ht="33" customHeight="1" x14ac:dyDescent="0.25">
      <c r="A109" s="13" t="s">
        <v>146</v>
      </c>
      <c r="B109" s="6" t="s">
        <v>147</v>
      </c>
      <c r="C109" s="3">
        <v>2022</v>
      </c>
      <c r="D109" s="3">
        <v>0.4</v>
      </c>
      <c r="E109" s="3">
        <v>2</v>
      </c>
      <c r="F109" s="3">
        <v>32</v>
      </c>
      <c r="G109" s="14">
        <v>92.320120000000003</v>
      </c>
    </row>
    <row r="110" spans="1:7" ht="33" customHeight="1" x14ac:dyDescent="0.25">
      <c r="A110" s="13" t="s">
        <v>148</v>
      </c>
      <c r="B110" s="6" t="s">
        <v>149</v>
      </c>
      <c r="C110" s="3">
        <v>2022</v>
      </c>
      <c r="D110" s="3">
        <v>0.4</v>
      </c>
      <c r="E110" s="3">
        <v>1</v>
      </c>
      <c r="F110" s="3">
        <v>80</v>
      </c>
      <c r="G110" s="14">
        <v>32.749600000000001</v>
      </c>
    </row>
    <row r="111" spans="1:7" ht="33" customHeight="1" x14ac:dyDescent="0.25">
      <c r="A111" s="13" t="s">
        <v>148</v>
      </c>
      <c r="B111" s="6" t="s">
        <v>149</v>
      </c>
      <c r="C111" s="3">
        <v>2022</v>
      </c>
      <c r="D111" s="3">
        <v>0.4</v>
      </c>
      <c r="E111" s="3">
        <v>1</v>
      </c>
      <c r="F111" s="3">
        <v>2.5499999999999998</v>
      </c>
      <c r="G111" s="14">
        <v>34.601999999999997</v>
      </c>
    </row>
    <row r="112" spans="1:7" ht="48" customHeight="1" x14ac:dyDescent="0.25">
      <c r="A112" s="13" t="s">
        <v>148</v>
      </c>
      <c r="B112" s="6" t="s">
        <v>149</v>
      </c>
      <c r="C112" s="3">
        <v>2022</v>
      </c>
      <c r="D112" s="3">
        <v>0.4</v>
      </c>
      <c r="E112" s="3">
        <v>1</v>
      </c>
      <c r="F112" s="3">
        <v>1.5</v>
      </c>
      <c r="G112" s="14">
        <v>34.601999999999997</v>
      </c>
    </row>
    <row r="113" spans="1:7" ht="33" customHeight="1" x14ac:dyDescent="0.25">
      <c r="A113" s="13" t="s">
        <v>150</v>
      </c>
      <c r="B113" s="6" t="s">
        <v>151</v>
      </c>
      <c r="C113" s="3">
        <v>2022</v>
      </c>
      <c r="D113" s="3">
        <v>0.4</v>
      </c>
      <c r="E113" s="3">
        <v>1</v>
      </c>
      <c r="F113" s="3">
        <v>5</v>
      </c>
      <c r="G113" s="14">
        <v>19.216999999999999</v>
      </c>
    </row>
    <row r="114" spans="1:7" ht="49.5" customHeight="1" x14ac:dyDescent="0.25">
      <c r="A114" s="13" t="s">
        <v>152</v>
      </c>
      <c r="B114" s="6" t="s">
        <v>153</v>
      </c>
      <c r="C114" s="3">
        <v>2022</v>
      </c>
      <c r="D114" s="3">
        <v>10</v>
      </c>
      <c r="E114" s="3">
        <v>1</v>
      </c>
      <c r="F114" s="3">
        <v>500</v>
      </c>
      <c r="G114" s="14">
        <v>297.43767000000003</v>
      </c>
    </row>
    <row r="115" spans="1:7" ht="49.5" customHeight="1" x14ac:dyDescent="0.25">
      <c r="A115" s="13" t="s">
        <v>148</v>
      </c>
      <c r="B115" s="6" t="s">
        <v>149</v>
      </c>
      <c r="C115" s="3">
        <v>2023</v>
      </c>
      <c r="D115" s="3">
        <v>0.4</v>
      </c>
      <c r="E115" s="3">
        <v>2</v>
      </c>
      <c r="F115" s="3">
        <v>443.66</v>
      </c>
      <c r="G115" s="14">
        <v>23.111599999999999</v>
      </c>
    </row>
    <row r="116" spans="1:7" ht="49.5" customHeight="1" x14ac:dyDescent="0.25">
      <c r="A116" s="13" t="s">
        <v>146</v>
      </c>
      <c r="B116" s="6" t="s">
        <v>147</v>
      </c>
      <c r="C116" s="3">
        <v>2023</v>
      </c>
      <c r="D116" s="3">
        <v>0.4</v>
      </c>
      <c r="E116" s="3">
        <v>4</v>
      </c>
      <c r="F116" s="3">
        <v>443.66</v>
      </c>
      <c r="G116" s="14">
        <v>47.960999999999999</v>
      </c>
    </row>
    <row r="117" spans="1:7" ht="49.5" customHeight="1" x14ac:dyDescent="0.25">
      <c r="A117" s="13" t="s">
        <v>148</v>
      </c>
      <c r="B117" s="6" t="s">
        <v>149</v>
      </c>
      <c r="C117" s="3">
        <v>2023</v>
      </c>
      <c r="D117" s="3">
        <v>0.4</v>
      </c>
      <c r="E117" s="3">
        <v>2</v>
      </c>
      <c r="F117" s="3">
        <v>491.86</v>
      </c>
      <c r="G117" s="14">
        <v>23.111599999999999</v>
      </c>
    </row>
    <row r="118" spans="1:7" ht="35.25" customHeight="1" x14ac:dyDescent="0.25">
      <c r="A118" s="13" t="s">
        <v>146</v>
      </c>
      <c r="B118" s="6" t="s">
        <v>147</v>
      </c>
      <c r="C118" s="3">
        <v>2023</v>
      </c>
      <c r="D118" s="3">
        <v>0.4</v>
      </c>
      <c r="E118" s="3">
        <v>4</v>
      </c>
      <c r="F118" s="3">
        <v>491.86</v>
      </c>
      <c r="G118" s="14">
        <v>47.960999999999999</v>
      </c>
    </row>
    <row r="119" spans="1:7" ht="35.25" customHeight="1" x14ac:dyDescent="0.25">
      <c r="A119" s="13" t="s">
        <v>148</v>
      </c>
      <c r="B119" s="6" t="s">
        <v>149</v>
      </c>
      <c r="C119" s="3">
        <v>2023</v>
      </c>
      <c r="D119" s="3">
        <v>0.4</v>
      </c>
      <c r="E119" s="3">
        <v>3</v>
      </c>
      <c r="F119" s="3">
        <v>9.66</v>
      </c>
      <c r="G119" s="14">
        <v>124.036</v>
      </c>
    </row>
    <row r="120" spans="1:7" ht="35.25" customHeight="1" x14ac:dyDescent="0.25">
      <c r="A120" s="13" t="s">
        <v>146</v>
      </c>
      <c r="B120" s="6" t="s">
        <v>147</v>
      </c>
      <c r="C120" s="3">
        <v>2023</v>
      </c>
      <c r="D120" s="3">
        <v>0.4</v>
      </c>
      <c r="E120" s="3">
        <v>1</v>
      </c>
      <c r="F120" s="3">
        <v>150</v>
      </c>
      <c r="G120" s="14">
        <v>145.76400000000001</v>
      </c>
    </row>
    <row r="121" spans="1:7" ht="35.25" customHeight="1" x14ac:dyDescent="0.25">
      <c r="A121" s="13" t="s">
        <v>146</v>
      </c>
      <c r="B121" s="6" t="s">
        <v>147</v>
      </c>
      <c r="C121" s="3">
        <v>2023</v>
      </c>
      <c r="D121" s="3">
        <v>0.4</v>
      </c>
      <c r="E121" s="3">
        <v>1</v>
      </c>
      <c r="F121" s="3">
        <v>150</v>
      </c>
      <c r="G121" s="14">
        <v>152.01400000000001</v>
      </c>
    </row>
    <row r="122" spans="1:7" ht="35.25" customHeight="1" x14ac:dyDescent="0.25">
      <c r="A122" s="13" t="s">
        <v>148</v>
      </c>
      <c r="B122" s="6" t="s">
        <v>149</v>
      </c>
      <c r="C122" s="3">
        <v>2023</v>
      </c>
      <c r="D122" s="3">
        <v>0.4</v>
      </c>
      <c r="E122" s="3">
        <v>1</v>
      </c>
      <c r="F122" s="3">
        <v>942.13</v>
      </c>
      <c r="G122" s="14">
        <v>26.24</v>
      </c>
    </row>
    <row r="123" spans="1:7" ht="35.25" customHeight="1" x14ac:dyDescent="0.25">
      <c r="A123" s="13" t="s">
        <v>146</v>
      </c>
      <c r="B123" s="6" t="s">
        <v>147</v>
      </c>
      <c r="C123" s="3">
        <v>2023</v>
      </c>
      <c r="D123" s="3">
        <v>0.4</v>
      </c>
      <c r="E123" s="3">
        <v>2</v>
      </c>
      <c r="F123" s="3">
        <v>942.13</v>
      </c>
      <c r="G123" s="14">
        <v>68.92</v>
      </c>
    </row>
    <row r="124" spans="1:7" ht="35.25" customHeight="1" x14ac:dyDescent="0.25">
      <c r="A124" s="13" t="s">
        <v>146</v>
      </c>
      <c r="B124" s="6" t="s">
        <v>147</v>
      </c>
      <c r="C124" s="3">
        <v>2023</v>
      </c>
      <c r="D124" s="3">
        <v>0.4</v>
      </c>
      <c r="E124" s="3">
        <v>1</v>
      </c>
      <c r="F124" s="3">
        <v>150</v>
      </c>
      <c r="G124" s="14">
        <v>124.598</v>
      </c>
    </row>
    <row r="125" spans="1:7" ht="35.25" customHeight="1" x14ac:dyDescent="0.25">
      <c r="A125" s="13" t="s">
        <v>152</v>
      </c>
      <c r="B125" s="6" t="s">
        <v>153</v>
      </c>
      <c r="C125" s="3">
        <v>2023</v>
      </c>
      <c r="D125" s="3">
        <v>10</v>
      </c>
      <c r="E125" s="3">
        <v>1</v>
      </c>
      <c r="F125" s="3">
        <v>650</v>
      </c>
      <c r="G125" s="14">
        <v>332.76</v>
      </c>
    </row>
    <row r="126" spans="1:7" ht="35.25" customHeight="1" x14ac:dyDescent="0.25">
      <c r="A126" s="13" t="s">
        <v>146</v>
      </c>
      <c r="B126" s="6" t="s">
        <v>147</v>
      </c>
      <c r="C126" s="3">
        <v>2023</v>
      </c>
      <c r="D126" s="3">
        <v>0.4</v>
      </c>
      <c r="E126" s="3">
        <v>6</v>
      </c>
      <c r="F126" s="3">
        <v>1404</v>
      </c>
      <c r="G126" s="14">
        <v>374.27300000000002</v>
      </c>
    </row>
    <row r="127" spans="1:7" ht="35.25" customHeight="1" x14ac:dyDescent="0.25">
      <c r="A127" s="13" t="s">
        <v>148</v>
      </c>
      <c r="B127" s="6" t="s">
        <v>149</v>
      </c>
      <c r="C127" s="3">
        <v>2023</v>
      </c>
      <c r="D127" s="3">
        <v>0.4</v>
      </c>
      <c r="E127" s="3">
        <v>0.4</v>
      </c>
      <c r="F127" s="3">
        <v>1404</v>
      </c>
      <c r="G127" s="14">
        <v>26.783000000000001</v>
      </c>
    </row>
    <row r="128" spans="1:7" x14ac:dyDescent="0.25">
      <c r="A128" s="2"/>
    </row>
    <row r="129" spans="1:7" ht="15.75" x14ac:dyDescent="0.25">
      <c r="A129" s="15"/>
    </row>
    <row r="130" spans="1:7" ht="18.75" x14ac:dyDescent="0.3">
      <c r="B130" s="16"/>
      <c r="C130" s="17"/>
      <c r="D130" s="18"/>
      <c r="E130" s="18"/>
      <c r="F130" s="19"/>
      <c r="G130" s="19"/>
    </row>
    <row r="131" spans="1:7" ht="15.75" x14ac:dyDescent="0.25">
      <c r="C131" s="20"/>
      <c r="D131" s="18"/>
      <c r="E131" s="18"/>
      <c r="F131" s="19"/>
      <c r="G131" s="19"/>
    </row>
    <row r="132" spans="1:7" x14ac:dyDescent="0.25">
      <c r="C132" s="21"/>
      <c r="D132" s="21"/>
      <c r="E132" s="21"/>
      <c r="F132" s="21"/>
      <c r="G132" s="21"/>
    </row>
    <row r="133" spans="1:7" x14ac:dyDescent="0.25">
      <c r="C133" s="22"/>
      <c r="D133" s="21"/>
      <c r="E133" s="21"/>
      <c r="F133" s="21"/>
      <c r="G133" s="21"/>
    </row>
  </sheetData>
  <mergeCells count="1">
    <mergeCell ref="A7:G7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2024-04-17T11:58:18Z</dcterms:created>
  <dcterms:modified xsi:type="dcterms:W3CDTF">2024-04-17T15:39:43Z</dcterms:modified>
</cp:coreProperties>
</file>